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guchisatomi/Desktop/"/>
    </mc:Choice>
  </mc:AlternateContent>
  <xr:revisionPtr revIDLastSave="0" documentId="13_ncr:1_{DDEA1E65-AB98-FD44-8B5A-8587879509C7}" xr6:coauthVersionLast="47" xr6:coauthVersionMax="47" xr10:uidLastSave="{00000000-0000-0000-0000-000000000000}"/>
  <bookViews>
    <workbookView xWindow="11560" yWindow="1840" windowWidth="22500" windowHeight="22040" tabRatio="855" xr2:uid="{00000000-000D-0000-FFFF-FFFF00000000}"/>
  </bookViews>
  <sheets>
    <sheet name="資材・物品用（数式あり）" sheetId="25" r:id="rId1"/>
    <sheet name="【記入例】- 資材・物品用（数式あり）" sheetId="26" r:id="rId2"/>
    <sheet name="資材・物品用（数式なし）" sheetId="28" r:id="rId3"/>
    <sheet name="【記入例】- 資材・物品用（数式なし）" sheetId="29" r:id="rId4"/>
  </sheets>
  <definedNames>
    <definedName name="_xlnm.Print_Area" localSheetId="1">'【記入例】- 資材・物品用（数式あり）'!$A$1:$BZ$101</definedName>
    <definedName name="_xlnm.Print_Area" localSheetId="3">'【記入例】- 資材・物品用（数式なし）'!$A$1:$BZ$101</definedName>
    <definedName name="_xlnm.Print_Area" localSheetId="0">'資材・物品用（数式あり）'!$A$1:$BZ$102</definedName>
    <definedName name="_xlnm.Print_Area" localSheetId="2">'資材・物品用（数式なし）'!$A$1:$BZ$102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28" l="1"/>
  <c r="AF31" i="28"/>
  <c r="AD31" i="28"/>
  <c r="AB31" i="28"/>
  <c r="Z31" i="28"/>
  <c r="X31" i="28"/>
  <c r="V31" i="28"/>
  <c r="T31" i="28"/>
  <c r="R31" i="28"/>
  <c r="CQ43" i="28"/>
  <c r="CQ41" i="28"/>
  <c r="CQ45" i="28" s="1"/>
  <c r="BC74" i="29" l="1"/>
  <c r="BC71" i="29"/>
  <c r="BC68" i="29"/>
  <c r="BC65" i="29"/>
  <c r="BC62" i="29"/>
  <c r="BC59" i="29"/>
  <c r="BC56" i="29"/>
  <c r="BC53" i="29"/>
  <c r="BC50" i="29"/>
  <c r="BC47" i="29"/>
  <c r="BC44" i="29"/>
  <c r="BC41" i="29"/>
  <c r="FT34" i="29"/>
  <c r="AI86" i="29" s="1"/>
  <c r="BC86" i="29" s="1"/>
  <c r="FT32" i="29"/>
  <c r="AI84" i="29" s="1"/>
  <c r="BC84" i="29" s="1"/>
  <c r="FT30" i="29"/>
  <c r="FT28" i="29"/>
  <c r="AI82" i="29" s="1"/>
  <c r="FT26" i="29"/>
  <c r="AI80" i="29" s="1"/>
  <c r="FP12" i="29"/>
  <c r="FM11" i="29"/>
  <c r="FO12" i="29" s="1"/>
  <c r="FU8" i="29"/>
  <c r="FV9" i="29" s="1"/>
  <c r="FM8" i="29"/>
  <c r="FM9" i="29" s="1"/>
  <c r="FN9" i="29" l="1"/>
  <c r="FO9" i="29"/>
  <c r="FP9" i="29"/>
  <c r="FQ9" i="29"/>
  <c r="FR9" i="29"/>
  <c r="FS9" i="29"/>
  <c r="AU82" i="29"/>
  <c r="BC82" i="29" s="1"/>
  <c r="CQ41" i="29"/>
  <c r="AU80" i="29"/>
  <c r="CQ43" i="29" s="1"/>
  <c r="FP16" i="29" s="1"/>
  <c r="FU9" i="29"/>
  <c r="FN12" i="29"/>
  <c r="FM12" i="29"/>
  <c r="FT34" i="28"/>
  <c r="FT32" i="28"/>
  <c r="FT30" i="28"/>
  <c r="FT28" i="28"/>
  <c r="FT26" i="28"/>
  <c r="FM11" i="28"/>
  <c r="FN12" i="28" s="1"/>
  <c r="FU8" i="28"/>
  <c r="FV9" i="28" s="1"/>
  <c r="FM8" i="28"/>
  <c r="FS9" i="28" s="1"/>
  <c r="BC68" i="26"/>
  <c r="FQ9" i="28" l="1"/>
  <c r="FO9" i="28"/>
  <c r="FP9" i="28"/>
  <c r="FR17" i="29"/>
  <c r="V28" i="29" s="1"/>
  <c r="FQ17" i="29"/>
  <c r="T28" i="29" s="1"/>
  <c r="FP17" i="29"/>
  <c r="R28" i="29" s="1"/>
  <c r="FT17" i="29"/>
  <c r="Z28" i="29" s="1"/>
  <c r="FX17" i="29"/>
  <c r="AH28" i="29" s="1"/>
  <c r="FS17" i="29"/>
  <c r="X28" i="29" s="1"/>
  <c r="FW17" i="29"/>
  <c r="AF28" i="29" s="1"/>
  <c r="FV17" i="29"/>
  <c r="AD28" i="29" s="1"/>
  <c r="FU17" i="29"/>
  <c r="AB28" i="29" s="1"/>
  <c r="BC80" i="29"/>
  <c r="BC88" i="29" s="1"/>
  <c r="FP14" i="29"/>
  <c r="CQ45" i="29"/>
  <c r="FP18" i="29" s="1"/>
  <c r="FM12" i="28"/>
  <c r="FM9" i="28"/>
  <c r="FO12" i="28"/>
  <c r="FN9" i="28"/>
  <c r="FP12" i="28"/>
  <c r="FR9" i="28"/>
  <c r="FU9" i="28"/>
  <c r="FT19" i="29" l="1"/>
  <c r="Z31" i="29" s="1"/>
  <c r="FS19" i="29"/>
  <c r="X31" i="29" s="1"/>
  <c r="FR19" i="29"/>
  <c r="V31" i="29" s="1"/>
  <c r="FQ19" i="29"/>
  <c r="T31" i="29" s="1"/>
  <c r="FV19" i="29"/>
  <c r="AD31" i="29" s="1"/>
  <c r="FU19" i="29"/>
  <c r="AB31" i="29" s="1"/>
  <c r="FP19" i="29"/>
  <c r="R31" i="29" s="1"/>
  <c r="FX19" i="29"/>
  <c r="AH31" i="29" s="1"/>
  <c r="FW19" i="29"/>
  <c r="AF31" i="29" s="1"/>
  <c r="FW15" i="29"/>
  <c r="AF25" i="29" s="1"/>
  <c r="FR15" i="29"/>
  <c r="V25" i="29" s="1"/>
  <c r="FQ15" i="29"/>
  <c r="T25" i="29" s="1"/>
  <c r="FX15" i="29"/>
  <c r="AH25" i="29" s="1"/>
  <c r="FV15" i="29"/>
  <c r="AD25" i="29" s="1"/>
  <c r="FP15" i="29"/>
  <c r="R25" i="29" s="1"/>
  <c r="FU15" i="29"/>
  <c r="AB25" i="29" s="1"/>
  <c r="FT15" i="29"/>
  <c r="Z25" i="29" s="1"/>
  <c r="FS15" i="29"/>
  <c r="X25" i="29" s="1"/>
  <c r="FP16" i="28"/>
  <c r="FP14" i="28"/>
  <c r="FX17" i="28" l="1"/>
  <c r="AH28" i="28" s="1"/>
  <c r="FW17" i="28"/>
  <c r="AF28" i="28" s="1"/>
  <c r="FT17" i="28"/>
  <c r="Z28" i="28" s="1"/>
  <c r="FV17" i="28"/>
  <c r="AD28" i="28" s="1"/>
  <c r="FR17" i="28"/>
  <c r="V28" i="28" s="1"/>
  <c r="FQ17" i="28"/>
  <c r="T28" i="28" s="1"/>
  <c r="FU17" i="28"/>
  <c r="AB28" i="28" s="1"/>
  <c r="FS17" i="28"/>
  <c r="X28" i="28" s="1"/>
  <c r="FP17" i="28"/>
  <c r="R28" i="28" s="1"/>
  <c r="FX15" i="28"/>
  <c r="AH25" i="28" s="1"/>
  <c r="FU15" i="28"/>
  <c r="AB25" i="28" s="1"/>
  <c r="FT15" i="28"/>
  <c r="Z25" i="28" s="1"/>
  <c r="FR15" i="28"/>
  <c r="V25" i="28" s="1"/>
  <c r="FQ15" i="28"/>
  <c r="T25" i="28" s="1"/>
  <c r="FP15" i="28"/>
  <c r="R25" i="28" s="1"/>
  <c r="FS15" i="28"/>
  <c r="X25" i="28" s="1"/>
  <c r="FW15" i="28"/>
  <c r="AF25" i="28" s="1"/>
  <c r="FV15" i="28"/>
  <c r="AD25" i="28" s="1"/>
  <c r="FP18" i="28"/>
  <c r="FP19" i="28" l="1"/>
  <c r="FS19" i="28"/>
  <c r="FX19" i="28"/>
  <c r="FU19" i="28"/>
  <c r="FT19" i="28"/>
  <c r="FW19" i="28"/>
  <c r="FV19" i="28"/>
  <c r="FR19" i="28"/>
  <c r="FQ19" i="28"/>
  <c r="FM11" i="25" l="1"/>
  <c r="FO12" i="25" s="1"/>
  <c r="FU8" i="25"/>
  <c r="FU9" i="25" s="1"/>
  <c r="FM8" i="25"/>
  <c r="FP9" i="25" s="1"/>
  <c r="BC50" i="26"/>
  <c r="BC53" i="26"/>
  <c r="BC56" i="26"/>
  <c r="BC74" i="26"/>
  <c r="BC71" i="26"/>
  <c r="BC65" i="26"/>
  <c r="BC62" i="26"/>
  <c r="BC59" i="26"/>
  <c r="BC47" i="26"/>
  <c r="BC44" i="26"/>
  <c r="BC41" i="26"/>
  <c r="FT34" i="26"/>
  <c r="AI86" i="26" s="1"/>
  <c r="FT32" i="26"/>
  <c r="FT30" i="26"/>
  <c r="FT28" i="26"/>
  <c r="FT26" i="26"/>
  <c r="FM11" i="26"/>
  <c r="FN12" i="26" s="1"/>
  <c r="FU8" i="26"/>
  <c r="FU9" i="26" s="1"/>
  <c r="FM8" i="26"/>
  <c r="FO9" i="26" s="1"/>
  <c r="BC74" i="25"/>
  <c r="BC71" i="25"/>
  <c r="BC68" i="25"/>
  <c r="BC65" i="25"/>
  <c r="BC62" i="25"/>
  <c r="BC59" i="25"/>
  <c r="BC56" i="25"/>
  <c r="BC53" i="25"/>
  <c r="BC50" i="25"/>
  <c r="BC47" i="25"/>
  <c r="BC44" i="25"/>
  <c r="BC41" i="25"/>
  <c r="FT34" i="25"/>
  <c r="FT32" i="25"/>
  <c r="FT30" i="25"/>
  <c r="FT28" i="25"/>
  <c r="AI82" i="25" s="1"/>
  <c r="FT26" i="25"/>
  <c r="AI80" i="25" s="1"/>
  <c r="AI80" i="26" l="1"/>
  <c r="AI84" i="26"/>
  <c r="AI82" i="26"/>
  <c r="AU82" i="26" s="1"/>
  <c r="FP12" i="26"/>
  <c r="FM9" i="26"/>
  <c r="FV9" i="26"/>
  <c r="FN9" i="26"/>
  <c r="FQ9" i="26"/>
  <c r="FR9" i="26"/>
  <c r="AU80" i="26"/>
  <c r="BC80" i="26" s="1"/>
  <c r="BC86" i="26"/>
  <c r="BC84" i="26"/>
  <c r="FS9" i="26"/>
  <c r="FP9" i="26"/>
  <c r="FO12" i="26"/>
  <c r="FM12" i="26"/>
  <c r="AU80" i="25"/>
  <c r="AU82" i="25"/>
  <c r="AI84" i="25"/>
  <c r="AI86" i="25"/>
  <c r="FM9" i="25"/>
  <c r="FP12" i="25"/>
  <c r="FQ9" i="25"/>
  <c r="FV9" i="25"/>
  <c r="FN12" i="25"/>
  <c r="FN9" i="25"/>
  <c r="FR9" i="25"/>
  <c r="FM12" i="25"/>
  <c r="FO9" i="25"/>
  <c r="FS9" i="25"/>
  <c r="BC86" i="25" l="1"/>
  <c r="BC84" i="25"/>
  <c r="BC82" i="25"/>
  <c r="BC80" i="25"/>
  <c r="CQ41" i="26"/>
  <c r="FP14" i="26" s="1"/>
  <c r="CQ41" i="25"/>
  <c r="BC82" i="26"/>
  <c r="CQ43" i="26"/>
  <c r="FP16" i="26" s="1"/>
  <c r="CQ43" i="25"/>
  <c r="FP16" i="25" s="1"/>
  <c r="BC88" i="25" l="1"/>
  <c r="FP14" i="25"/>
  <c r="CQ45" i="26"/>
  <c r="FP18" i="26" s="1"/>
  <c r="FV19" i="26" s="1"/>
  <c r="AD31" i="26" s="1"/>
  <c r="BC88" i="26"/>
  <c r="FW15" i="26"/>
  <c r="AF25" i="26" s="1"/>
  <c r="FS15" i="26"/>
  <c r="X25" i="26" s="1"/>
  <c r="FV15" i="26"/>
  <c r="AD25" i="26" s="1"/>
  <c r="FR15" i="26"/>
  <c r="V25" i="26" s="1"/>
  <c r="FU15" i="26"/>
  <c r="AB25" i="26" s="1"/>
  <c r="FX15" i="26"/>
  <c r="AH25" i="26" s="1"/>
  <c r="FT15" i="26"/>
  <c r="Z25" i="26" s="1"/>
  <c r="FP15" i="26"/>
  <c r="R25" i="26" s="1"/>
  <c r="FQ15" i="26"/>
  <c r="T25" i="26" s="1"/>
  <c r="FU17" i="26"/>
  <c r="AB28" i="26" s="1"/>
  <c r="FQ17" i="26"/>
  <c r="T28" i="26" s="1"/>
  <c r="FX17" i="26"/>
  <c r="AH28" i="26" s="1"/>
  <c r="FT17" i="26"/>
  <c r="Z28" i="26" s="1"/>
  <c r="FW17" i="26"/>
  <c r="AF28" i="26" s="1"/>
  <c r="FS17" i="26"/>
  <c r="X28" i="26" s="1"/>
  <c r="FV17" i="26"/>
  <c r="AD28" i="26" s="1"/>
  <c r="FR17" i="26"/>
  <c r="V28" i="26" s="1"/>
  <c r="FP17" i="26"/>
  <c r="R28" i="26" s="1"/>
  <c r="CQ45" i="25"/>
  <c r="FP18" i="25" s="1"/>
  <c r="FW17" i="25"/>
  <c r="AF28" i="25" s="1"/>
  <c r="FX15" i="25" l="1"/>
  <c r="AH25" i="25" s="1"/>
  <c r="FT15" i="25"/>
  <c r="Z25" i="25" s="1"/>
  <c r="FU15" i="25"/>
  <c r="AB25" i="25" s="1"/>
  <c r="FQ15" i="25"/>
  <c r="T25" i="25" s="1"/>
  <c r="FS15" i="25"/>
  <c r="X25" i="25" s="1"/>
  <c r="FW15" i="25"/>
  <c r="AF25" i="25" s="1"/>
  <c r="FR15" i="25"/>
  <c r="V25" i="25" s="1"/>
  <c r="FP15" i="25"/>
  <c r="R25" i="25" s="1"/>
  <c r="FV15" i="25"/>
  <c r="AD25" i="25" s="1"/>
  <c r="FX19" i="26"/>
  <c r="AH31" i="26" s="1"/>
  <c r="FU19" i="26"/>
  <c r="AB31" i="26" s="1"/>
  <c r="FS19" i="26"/>
  <c r="X31" i="26" s="1"/>
  <c r="FT19" i="26"/>
  <c r="Z31" i="26" s="1"/>
  <c r="FW19" i="26"/>
  <c r="AF31" i="26" s="1"/>
  <c r="FR19" i="26"/>
  <c r="V31" i="26" s="1"/>
  <c r="FP19" i="26"/>
  <c r="R31" i="26" s="1"/>
  <c r="FQ19" i="26"/>
  <c r="T31" i="26" s="1"/>
  <c r="FR19" i="25"/>
  <c r="V31" i="25" s="1"/>
  <c r="FX17" i="25"/>
  <c r="AH28" i="25" s="1"/>
  <c r="FR17" i="25"/>
  <c r="V28" i="25" s="1"/>
  <c r="FV17" i="25"/>
  <c r="AD28" i="25" s="1"/>
  <c r="FP17" i="25"/>
  <c r="R28" i="25" s="1"/>
  <c r="FS17" i="25"/>
  <c r="X28" i="25" s="1"/>
  <c r="FQ17" i="25"/>
  <c r="T28" i="25" s="1"/>
  <c r="FT17" i="25"/>
  <c r="Z28" i="25" s="1"/>
  <c r="FU17" i="25"/>
  <c r="AB28" i="25" s="1"/>
  <c r="FQ19" i="25"/>
  <c r="T31" i="25" s="1"/>
  <c r="FW19" i="25" l="1"/>
  <c r="AF31" i="25" s="1"/>
  <c r="FP19" i="25"/>
  <c r="R31" i="25" s="1"/>
  <c r="FT19" i="25"/>
  <c r="Z31" i="25" s="1"/>
  <c r="FV19" i="25"/>
  <c r="AD31" i="25" s="1"/>
  <c r="FU19" i="25"/>
  <c r="AB31" i="25" s="1"/>
  <c r="FX19" i="25"/>
  <c r="AH31" i="25" s="1"/>
  <c r="FS19" i="25"/>
  <c r="X3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0ECEEE27-F7AB-4907-8F15-A5431EC1C0C3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90A2F610-D287-4C3F-B984-611E6EAA88CC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9654B566-0DDF-4506-9E2E-1B2E1EBDCE2F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F8F07DB6-D09D-4D36-A3EF-94BE1FFD4B58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7146EAE6-CB4B-40B4-AF91-8B3B42CED57E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86CB9394-EE13-4030-9C94-A20D9B50D096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6570D99D-4394-4C66-8515-D543457E8AD2}">
      <text>
        <r>
          <rPr>
            <sz val="9"/>
            <color rgb="FF000000"/>
            <rFont val="MS P ゴシック"/>
          </rPr>
          <t xml:space="preserve"> 7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12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</text>
    </comment>
    <comment ref="AB12" authorId="0" shapeId="0" xr:uid="{DC217512-9AD2-47B2-BE4D-2C2D432F020A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枝番がある場合は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BL25" authorId="0" shapeId="0" xr:uid="{2B0DEA32-CA6C-4E67-BDA3-75621C0D5D34}">
      <text>
        <r>
          <rPr>
            <sz val="12"/>
            <color rgb="FF000000"/>
            <rFont val="MS P ゴシック"/>
          </rPr>
          <t xml:space="preserve"> </t>
        </r>
        <r>
          <rPr>
            <sz val="9"/>
            <color rgb="FF000000"/>
            <rFont val="MS P ゴシック"/>
          </rPr>
          <t>4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BI27" authorId="0" shapeId="0" xr:uid="{39476BBA-4D5A-4ABE-B8FA-0C95C6A2EBCC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BT27" authorId="0" shapeId="0" xr:uid="{D5C82253-35E8-43F0-8838-F74ED61679D2}">
      <text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BC30" authorId="0" shapeId="0" xr:uid="{09FE1D39-AD68-4ECA-95B1-7A5410326037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D47" authorId="1" shapeId="0" xr:uid="{F8115C56-5B72-49CF-9134-CFFAE7DA8087}">
      <text>
        <r>
          <rPr>
            <b/>
            <sz val="9"/>
            <color rgb="FF000000"/>
            <rFont val="ＭＳ Ｐゴシック"/>
            <charset val="128"/>
            <scheme val="minor"/>
          </rPr>
          <t>【月】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数字を入力</t>
        </r>
        <r>
          <rPr>
            <sz val="9"/>
            <color rgb="FF000000"/>
            <rFont val="MS P ゴシック"/>
          </rPr>
          <t xml:space="preserve">
</t>
        </r>
      </text>
    </comment>
    <comment ref="G47" authorId="1" shapeId="0" xr:uid="{ED8DFB01-95FB-47D0-A3B3-19BB00AEA62A}">
      <text>
        <r>
          <rPr>
            <b/>
            <sz val="9"/>
            <color rgb="FF000000"/>
            <rFont val="ＭＳ Ｐゴシック"/>
            <charset val="128"/>
            <scheme val="minor"/>
          </rPr>
          <t>【日】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数字を入力</t>
        </r>
        <r>
          <rPr>
            <sz val="9"/>
            <color rgb="FF000000"/>
            <rFont val="MS P ゴシック"/>
          </rPr>
          <t xml:space="preserve">
</t>
        </r>
      </text>
    </comment>
    <comment ref="J47" authorId="1" shapeId="0" xr:uid="{C0225B16-7A09-4487-9F40-CF039751217E}">
      <text>
        <r>
          <rPr>
            <b/>
            <sz val="9"/>
            <color rgb="FF000000"/>
            <rFont val="ＭＳ Ｐゴシック"/>
            <charset val="128"/>
            <scheme val="minor"/>
          </rPr>
          <t>【品名</t>
        </r>
        <r>
          <rPr>
            <b/>
            <sz val="9"/>
            <color rgb="FF000000"/>
            <rFont val="MS P ゴシック"/>
          </rPr>
          <t xml:space="preserve"> </t>
        </r>
        <r>
          <rPr>
            <b/>
            <sz val="9"/>
            <color rgb="FF000000"/>
            <rFont val="ＭＳ Ｐゴシック"/>
            <charset val="128"/>
            <scheme val="minor"/>
          </rPr>
          <t>及</t>
        </r>
        <r>
          <rPr>
            <b/>
            <sz val="9"/>
            <color rgb="FF000000"/>
            <rFont val="MS P ゴシック"/>
          </rPr>
          <t xml:space="preserve"> </t>
        </r>
        <r>
          <rPr>
            <b/>
            <sz val="9"/>
            <color rgb="FF000000"/>
            <rFont val="ＭＳ Ｐゴシック"/>
            <charset val="128"/>
            <scheme val="minor"/>
          </rPr>
          <t>規格】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改行する場合は、</t>
        </r>
        <r>
          <rPr>
            <sz val="9"/>
            <color rgb="FF000000"/>
            <rFont val="MS P ゴシック"/>
          </rPr>
          <t>[Alt]+[Enter]</t>
        </r>
        <r>
          <rPr>
            <b/>
            <sz val="9"/>
            <color rgb="FF000000"/>
            <rFont val="MS P ゴシック"/>
          </rPr>
          <t xml:space="preserve">
</t>
        </r>
      </text>
    </comment>
    <comment ref="AI47" authorId="1" shapeId="0" xr:uid="{B4435B17-B2AB-4A18-9326-91BC208AA5C2}">
      <text>
        <r>
          <rPr>
            <b/>
            <sz val="9"/>
            <color rgb="FF000000"/>
            <rFont val="ＭＳ Ｐゴシック"/>
            <charset val="128"/>
            <scheme val="minor"/>
          </rPr>
          <t>【数量】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半角数字で入力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小数点第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位まで表示</t>
        </r>
      </text>
    </comment>
    <comment ref="AQ47" authorId="1" shapeId="0" xr:uid="{5D3800CD-C18E-4B07-8D44-8E7ED66521A4}">
      <text>
        <r>
          <rPr>
            <b/>
            <sz val="9"/>
            <color rgb="FF000000"/>
            <rFont val="ＭＳ Ｐゴシック"/>
            <charset val="128"/>
            <scheme val="minor"/>
          </rPr>
          <t>【単位】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文字、数字で入力</t>
        </r>
      </text>
    </comment>
    <comment ref="AU47" authorId="1" shapeId="0" xr:uid="{034B4913-3E50-4A35-971B-1FDEDA4972F8}">
      <text>
        <r>
          <rPr>
            <b/>
            <sz val="9"/>
            <color rgb="FF000000"/>
            <rFont val="ＭＳ Ｐゴシック"/>
            <charset val="128"/>
            <scheme val="minor"/>
          </rPr>
          <t>【単価】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半角数字で入力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小数点第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位まで表示</t>
        </r>
      </text>
    </comment>
    <comment ref="BC47" authorId="1" shapeId="0" xr:uid="{814680BE-F747-4DB6-A237-59E454177CE6}">
      <text>
        <r>
          <rPr>
            <b/>
            <sz val="9"/>
            <color rgb="FF000000"/>
            <rFont val="ＭＳ Ｐゴシック"/>
            <charset val="128"/>
            <scheme val="minor"/>
          </rPr>
          <t>【金額】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「数量×単価」で自動で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計算されます</t>
        </r>
      </text>
    </comment>
    <comment ref="BL47" authorId="1" shapeId="0" xr:uid="{69EB7D3B-364B-41C9-8D24-464F8C73D36A}">
      <text>
        <r>
          <rPr>
            <b/>
            <sz val="9"/>
            <color rgb="FF000000"/>
            <rFont val="ＭＳ Ｐゴシック"/>
            <charset val="128"/>
            <scheme val="minor"/>
          </rPr>
          <t>税区分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リストより選択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※1</t>
        </r>
        <r>
          <rPr>
            <sz val="9"/>
            <color rgb="FF000000"/>
            <rFont val="ＭＳ Ｐゴシック"/>
            <charset val="128"/>
            <scheme val="minor"/>
          </rPr>
          <t>：</t>
        </r>
        <r>
          <rPr>
            <sz val="9"/>
            <color rgb="FF000000"/>
            <rFont val="MS P ゴシック"/>
          </rPr>
          <t>10</t>
        </r>
        <r>
          <rPr>
            <sz val="9"/>
            <color rgb="FF000000"/>
            <rFont val="ＭＳ Ｐゴシック"/>
            <charset val="128"/>
            <scheme val="minor"/>
          </rPr>
          <t>％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※2</t>
        </r>
        <r>
          <rPr>
            <sz val="9"/>
            <color rgb="FF000000"/>
            <rFont val="ＭＳ Ｐゴシック"/>
            <charset val="128"/>
            <scheme val="minor"/>
          </rPr>
          <t>：</t>
        </r>
        <r>
          <rPr>
            <sz val="9"/>
            <color rgb="FF000000"/>
            <rFont val="MS P ゴシック"/>
          </rPr>
          <t>8</t>
        </r>
        <r>
          <rPr>
            <sz val="9"/>
            <color rgb="FF000000"/>
            <rFont val="ＭＳ Ｐゴシック"/>
            <charset val="128"/>
            <scheme val="minor"/>
          </rPr>
          <t>％（軽減税率）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※3</t>
        </r>
        <r>
          <rPr>
            <sz val="9"/>
            <color rgb="FF000000"/>
            <rFont val="ＭＳ Ｐゴシック"/>
            <charset val="128"/>
            <scheme val="minor"/>
          </rPr>
          <t>：非課税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※4</t>
        </r>
        <r>
          <rPr>
            <sz val="9"/>
            <color rgb="FF000000"/>
            <rFont val="ＭＳ Ｐゴシック"/>
            <charset val="128"/>
            <scheme val="minor"/>
          </rPr>
          <t>：不課税</t>
        </r>
      </text>
    </comment>
    <comment ref="BP47" authorId="1" shapeId="0" xr:uid="{96BB649E-69A7-4A33-903C-A908A8601C53}">
      <text>
        <r>
          <rPr>
            <b/>
            <sz val="9"/>
            <color rgb="FF000000"/>
            <rFont val="ＭＳ Ｐゴシック"/>
            <charset val="128"/>
            <scheme val="minor"/>
          </rPr>
          <t>【備考】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改行する場合は、</t>
        </r>
        <r>
          <rPr>
            <sz val="9"/>
            <color rgb="FF000000"/>
            <rFont val="MS P ゴシック"/>
          </rPr>
          <t>[Alt]+[Enter]</t>
        </r>
        <r>
          <rPr>
            <b/>
            <sz val="9"/>
            <color rgb="FF000000"/>
            <rFont val="MS P ゴシック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CEFB7F15-E7ED-4D79-8BFD-4F11F20EFB45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77855FC8-2D4F-4A93-B0B7-5FB2534E5826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823B3D02-8F3B-47C5-A59F-A02BD33BF7C7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AEC0E000-3021-41BD-8717-1418DC48EA80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A34FA864-1380-4B24-A8AA-F2C8286FAF54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0C55A8DA-0015-48CE-8247-D22D57B84CC7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39624BDA-A5C7-468E-9E5C-CAA3F9753DF4}">
      <text>
        <r>
          <rPr>
            <sz val="9"/>
            <color rgb="FF000000"/>
            <rFont val="MS P ゴシック"/>
          </rPr>
          <t xml:space="preserve"> 7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12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</text>
    </comment>
    <comment ref="AB12" authorId="0" shapeId="0" xr:uid="{3990F5C8-957B-4052-A2AA-1CA1D167B611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枝番がある場合は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BL25" authorId="0" shapeId="0" xr:uid="{45222E17-5A6F-4BBE-9BA0-F0B223CC4298}">
      <text>
        <r>
          <rPr>
            <sz val="12"/>
            <color rgb="FF000000"/>
            <rFont val="MS P ゴシック"/>
          </rPr>
          <t xml:space="preserve"> </t>
        </r>
        <r>
          <rPr>
            <sz val="9"/>
            <color rgb="FF000000"/>
            <rFont val="MS P ゴシック"/>
          </rPr>
          <t>4</t>
        </r>
        <r>
          <rPr>
            <sz val="9"/>
            <color rgb="FF000000"/>
            <rFont val="ＭＳ Ｐゴシック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BI27" authorId="0" shapeId="0" xr:uid="{3623D5AB-1C1A-41D9-87FC-07ECB31351BD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BT27" authorId="0" shapeId="0" xr:uid="{DDB508CA-B381-410A-BE7C-F7806672C5FD}">
      <text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BC30" authorId="0" shapeId="0" xr:uid="{43452B73-3EB5-49A8-BC89-0426AEFFAC11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D47" authorId="1" shapeId="0" xr:uid="{B2770C7E-ACB7-49DF-BF5B-ACCD2A2540BA}">
      <text>
        <r>
          <rPr>
            <b/>
            <sz val="9"/>
            <color rgb="FF000000"/>
            <rFont val="ＭＳ Ｐゴシック"/>
            <charset val="128"/>
            <scheme val="minor"/>
          </rPr>
          <t>【月】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数字を入力</t>
        </r>
        <r>
          <rPr>
            <sz val="9"/>
            <color rgb="FF000000"/>
            <rFont val="MS P ゴシック"/>
          </rPr>
          <t xml:space="preserve">
</t>
        </r>
      </text>
    </comment>
    <comment ref="G47" authorId="1" shapeId="0" xr:uid="{470573C9-FD14-4A4F-865F-143C42FC4E13}">
      <text>
        <r>
          <rPr>
            <b/>
            <sz val="9"/>
            <color rgb="FF000000"/>
            <rFont val="ＭＳ Ｐゴシック"/>
            <charset val="128"/>
            <scheme val="minor"/>
          </rPr>
          <t>【日】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数字を入力</t>
        </r>
        <r>
          <rPr>
            <sz val="9"/>
            <color rgb="FF000000"/>
            <rFont val="MS P ゴシック"/>
          </rPr>
          <t xml:space="preserve">
</t>
        </r>
      </text>
    </comment>
    <comment ref="J47" authorId="1" shapeId="0" xr:uid="{0B83B451-F69D-4635-8561-0A43AA72AC7D}">
      <text>
        <r>
          <rPr>
            <b/>
            <sz val="9"/>
            <color rgb="FF000000"/>
            <rFont val="ＭＳ Ｐゴシック"/>
            <charset val="128"/>
            <scheme val="minor"/>
          </rPr>
          <t>【品名</t>
        </r>
        <r>
          <rPr>
            <b/>
            <sz val="9"/>
            <color rgb="FF000000"/>
            <rFont val="MS P ゴシック"/>
          </rPr>
          <t xml:space="preserve"> </t>
        </r>
        <r>
          <rPr>
            <b/>
            <sz val="9"/>
            <color rgb="FF000000"/>
            <rFont val="ＭＳ Ｐゴシック"/>
            <charset val="128"/>
            <scheme val="minor"/>
          </rPr>
          <t>及</t>
        </r>
        <r>
          <rPr>
            <b/>
            <sz val="9"/>
            <color rgb="FF000000"/>
            <rFont val="MS P ゴシック"/>
          </rPr>
          <t xml:space="preserve"> </t>
        </r>
        <r>
          <rPr>
            <b/>
            <sz val="9"/>
            <color rgb="FF000000"/>
            <rFont val="ＭＳ Ｐゴシック"/>
            <charset val="128"/>
            <scheme val="minor"/>
          </rPr>
          <t>規格】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改行する場合は、</t>
        </r>
        <r>
          <rPr>
            <sz val="9"/>
            <color rgb="FF000000"/>
            <rFont val="MS P ゴシック"/>
          </rPr>
          <t>[Alt]+[Enter]</t>
        </r>
        <r>
          <rPr>
            <b/>
            <sz val="9"/>
            <color rgb="FF000000"/>
            <rFont val="MS P ゴシック"/>
          </rPr>
          <t xml:space="preserve">
</t>
        </r>
      </text>
    </comment>
    <comment ref="AI47" authorId="1" shapeId="0" xr:uid="{8F62C3E3-57AC-400A-BDC5-E49195217C1A}">
      <text>
        <r>
          <rPr>
            <b/>
            <sz val="9"/>
            <color rgb="FF000000"/>
            <rFont val="ＭＳ Ｐゴシック"/>
            <charset val="128"/>
            <scheme val="minor"/>
          </rPr>
          <t>【数量】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半角数字で入力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小数点第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位まで表示</t>
        </r>
      </text>
    </comment>
    <comment ref="AQ47" authorId="1" shapeId="0" xr:uid="{B9C47106-1A82-4B5D-9C89-785CF3D2AB13}">
      <text>
        <r>
          <rPr>
            <b/>
            <sz val="9"/>
            <color rgb="FF000000"/>
            <rFont val="ＭＳ Ｐゴシック"/>
            <charset val="128"/>
            <scheme val="minor"/>
          </rPr>
          <t>【単位】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文字、数字で入力</t>
        </r>
      </text>
    </comment>
    <comment ref="AU47" authorId="1" shapeId="0" xr:uid="{7D81AA36-11DC-41D2-B555-3738EFF66B8A}">
      <text>
        <r>
          <rPr>
            <b/>
            <sz val="9"/>
            <color rgb="FF000000"/>
            <rFont val="ＭＳ Ｐゴシック"/>
            <charset val="128"/>
            <scheme val="minor"/>
          </rPr>
          <t>【単価】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半角数字で入力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小数点第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charset val="128"/>
            <scheme val="minor"/>
          </rPr>
          <t>位まで表示</t>
        </r>
      </text>
    </comment>
    <comment ref="BC47" authorId="1" shapeId="0" xr:uid="{65D6474A-C384-4ED1-8E18-9987B183D7AA}">
      <text>
        <r>
          <rPr>
            <b/>
            <sz val="9"/>
            <color rgb="FF000000"/>
            <rFont val="ＭＳ Ｐゴシック"/>
            <charset val="128"/>
            <scheme val="minor"/>
          </rPr>
          <t>【金額】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「数量×単価」</t>
        </r>
      </text>
    </comment>
    <comment ref="BL47" authorId="1" shapeId="0" xr:uid="{994BE200-93A6-4C45-B666-15D7125D3A8D}">
      <text>
        <r>
          <rPr>
            <b/>
            <sz val="9"/>
            <color rgb="FF000000"/>
            <rFont val="ＭＳ Ｐゴシック"/>
            <charset val="128"/>
            <scheme val="minor"/>
          </rPr>
          <t>税区分</t>
        </r>
        <r>
          <rPr>
            <b/>
            <sz val="9"/>
            <color rgb="FF000000"/>
            <rFont val="MS P ゴシック"/>
          </rPr>
          <t>: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charset val="128"/>
            <scheme val="minor"/>
          </rPr>
          <t>リストより選択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※1</t>
        </r>
        <r>
          <rPr>
            <sz val="9"/>
            <color rgb="FF000000"/>
            <rFont val="ＭＳ Ｐゴシック"/>
            <charset val="128"/>
            <scheme val="minor"/>
          </rPr>
          <t>：</t>
        </r>
        <r>
          <rPr>
            <sz val="9"/>
            <color rgb="FF000000"/>
            <rFont val="MS P ゴシック"/>
          </rPr>
          <t>10</t>
        </r>
        <r>
          <rPr>
            <sz val="9"/>
            <color rgb="FF000000"/>
            <rFont val="ＭＳ Ｐゴシック"/>
            <charset val="128"/>
            <scheme val="minor"/>
          </rPr>
          <t>％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※2</t>
        </r>
        <r>
          <rPr>
            <sz val="9"/>
            <color rgb="FF000000"/>
            <rFont val="ＭＳ Ｐゴシック"/>
            <charset val="128"/>
            <scheme val="minor"/>
          </rPr>
          <t>：</t>
        </r>
        <r>
          <rPr>
            <sz val="9"/>
            <color rgb="FF000000"/>
            <rFont val="MS P ゴシック"/>
          </rPr>
          <t>8</t>
        </r>
        <r>
          <rPr>
            <sz val="9"/>
            <color rgb="FF000000"/>
            <rFont val="ＭＳ Ｐゴシック"/>
            <charset val="128"/>
            <scheme val="minor"/>
          </rPr>
          <t>％（軽減税率）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※3</t>
        </r>
        <r>
          <rPr>
            <sz val="9"/>
            <color rgb="FF000000"/>
            <rFont val="ＭＳ Ｐゴシック"/>
            <charset val="128"/>
            <scheme val="minor"/>
          </rPr>
          <t>：非課税</t>
        </r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>※4</t>
        </r>
        <r>
          <rPr>
            <sz val="9"/>
            <color rgb="FF000000"/>
            <rFont val="ＭＳ Ｐゴシック"/>
            <charset val="128"/>
            <scheme val="minor"/>
          </rPr>
          <t>：不課税</t>
        </r>
      </text>
    </comment>
    <comment ref="BP47" authorId="1" shapeId="0" xr:uid="{5889F776-892C-4D6A-9B2D-609D1942B380}">
      <text>
        <r>
          <rPr>
            <b/>
            <sz val="9"/>
            <color rgb="FF000000"/>
            <rFont val="ＭＳ Ｐゴシック"/>
            <charset val="128"/>
            <scheme val="minor"/>
          </rPr>
          <t>【備考】</t>
        </r>
        <r>
          <rPr>
            <b/>
            <sz val="9"/>
            <color rgb="FF000000"/>
            <rFont val="MS P ゴシック"/>
          </rPr>
          <t xml:space="preserve">:
</t>
        </r>
        <r>
          <rPr>
            <sz val="9"/>
            <color rgb="FF000000"/>
            <rFont val="ＭＳ Ｐゴシック"/>
            <charset val="128"/>
            <scheme val="minor"/>
          </rPr>
          <t>改行する場合は、</t>
        </r>
        <r>
          <rPr>
            <sz val="9"/>
            <color rgb="FF000000"/>
            <rFont val="MS P ゴシック"/>
          </rPr>
          <t>[Alt]+[Enter]</t>
        </r>
        <r>
          <rPr>
            <b/>
            <sz val="9"/>
            <color rgb="FF000000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<sst xmlns="http://schemas.openxmlformats.org/spreadsheetml/2006/main" count="403" uniqueCount="95">
  <si>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</si>
  <si>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</si>
  <si>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(物品納入)</t>
    <rPh sb="1" eb="3">
      <t>ブッピン</t>
    </rPh>
    <rPh sb="3" eb="5">
      <t>ノウニュウ</t>
    </rPh>
    <phoneticPr fontId="1"/>
  </si>
  <si>
    <t>(資材・物品用)</t>
    <phoneticPr fontId="2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</si>
  <si>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</si>
  <si>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</si>
  <si>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</si>
  <si>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</si>
  <si>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</si>
  <si>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単位</t>
    <phoneticPr fontId="2"/>
  </si>
  <si>
    <t>備  考</t>
    <phoneticPr fontId="2"/>
  </si>
  <si>
    <t>工事番号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</si>
  <si>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</si>
  <si>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</si>
  <si>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</si>
  <si>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</si>
  <si>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</si>
  <si>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</si>
  <si>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</si>
  <si>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</si>
  <si>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</si>
  <si>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</si>
  <si>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品 名   及   規 格</t>
    <rPh sb="0" eb="1">
      <t>ヒン</t>
    </rPh>
    <rPh sb="2" eb="3">
      <t>ナ</t>
    </rPh>
    <rPh sb="6" eb="7">
      <t>オヨ</t>
    </rPh>
    <rPh sb="10" eb="11">
      <t>タダシ</t>
    </rPh>
    <rPh sb="12" eb="13">
      <t>カク</t>
    </rPh>
    <phoneticPr fontId="1"/>
  </si>
  <si>
    <t>数  量</t>
    <rPh sb="0" eb="1">
      <t>カズ</t>
    </rPh>
    <rPh sb="3" eb="4">
      <t>リョウ</t>
    </rPh>
    <phoneticPr fontId="1"/>
  </si>
  <si>
    <t>単  価</t>
    <phoneticPr fontId="2"/>
  </si>
  <si>
    <t>金  額</t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</si>
  <si>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</si>
  <si>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</si>
  <si>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</si>
  <si>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ｍ</t>
    <phoneticPr fontId="2"/>
  </si>
  <si>
    <t>個</t>
    <rPh sb="0" eb="1">
      <t>コ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</si>
  <si>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(合計・税別)</t>
    </r>
    <phoneticPr fontId="2"/>
  </si>
  <si>
    <t>　消費税額</t>
    <rPh sb="1" eb="4">
      <t>ショウヒゼイ</t>
    </rPh>
    <rPh sb="4" eb="5">
      <t>ガク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</si>
  <si>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(合計・税込)</t>
    </r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</si>
  <si>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</si>
  <si>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</si>
  <si>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</si>
  <si>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</si>
  <si>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</si>
  <si>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消費税率</t>
    <rPh sb="0" eb="3">
      <t>ショウヒゼイ</t>
    </rPh>
    <rPh sb="3" eb="4">
      <t>リツ</t>
    </rPh>
    <phoneticPr fontId="2"/>
  </si>
  <si>
    <t>普通</t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</si>
  <si>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</si>
  <si>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</si>
  <si>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</si>
  <si>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</si>
  <si>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</si>
  <si>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税区分</t>
    <rPh sb="0" eb="1">
      <t>ゼイ</t>
    </rPh>
    <rPh sb="1" eb="3">
      <t>クブン</t>
    </rPh>
    <phoneticPr fontId="2"/>
  </si>
  <si>
    <t>月 日</t>
    <rPh sb="0" eb="1">
      <t>ツキ</t>
    </rPh>
    <rPh sb="2" eb="3">
      <t>ヒ</t>
    </rPh>
    <phoneticPr fontId="1"/>
  </si>
  <si>
    <t>項目</t>
    <rPh sb="0" eb="2">
      <t>コウモク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</si>
  <si>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2"/>
  </si>
  <si>
    <t>取引金額（税抜）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</si>
  <si>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請求書は各現場毎に作成して下さい。</t>
    <phoneticPr fontId="2"/>
  </si>
  <si>
    <t>毎月15日締切、20日必着、翌月20日支払</t>
    <phoneticPr fontId="2"/>
  </si>
  <si>
    <t>年、月、日蘭は請求〆切日を記入して下さい。</t>
    <phoneticPr fontId="2"/>
  </si>
  <si>
    <t>〇</t>
    <phoneticPr fontId="2"/>
  </si>
  <si>
    <t>※1</t>
  </si>
  <si>
    <t>※1</t>
    <phoneticPr fontId="2"/>
  </si>
  <si>
    <t>※2</t>
  </si>
  <si>
    <t>※2</t>
    <phoneticPr fontId="2"/>
  </si>
  <si>
    <t>注意点</t>
    <rPh sb="0" eb="3">
      <t>チュウイテン</t>
    </rPh>
    <phoneticPr fontId="2"/>
  </si>
  <si>
    <t>※3</t>
    <phoneticPr fontId="2"/>
  </si>
  <si>
    <t>※4</t>
    <phoneticPr fontId="2"/>
  </si>
  <si>
    <t>対象取引</t>
    <rPh sb="0" eb="2">
      <t>タイショウ</t>
    </rPh>
    <rPh sb="2" eb="4">
      <t>トリヒキ</t>
    </rPh>
    <phoneticPr fontId="2"/>
  </si>
  <si>
    <t>10%：</t>
    <phoneticPr fontId="2"/>
  </si>
  <si>
    <t>軽減税率8％：</t>
    <phoneticPr fontId="2"/>
  </si>
  <si>
    <t>非課税：</t>
    <rPh sb="0" eb="3">
      <t>ヒカゼイ</t>
    </rPh>
    <phoneticPr fontId="2"/>
  </si>
  <si>
    <t>不課税：</t>
    <rPh sb="0" eb="3">
      <t>フカゼイ</t>
    </rPh>
    <phoneticPr fontId="2"/>
  </si>
  <si>
    <t>合計請求金額（円）</t>
    <rPh sb="0" eb="2">
      <t>ゴウケイ</t>
    </rPh>
    <rPh sb="2" eb="4">
      <t>セイキュウ</t>
    </rPh>
    <rPh sb="4" eb="6">
      <t>キンガク</t>
    </rPh>
    <rPh sb="7" eb="8">
      <t>エン</t>
    </rPh>
    <phoneticPr fontId="2"/>
  </si>
  <si>
    <t>※3</t>
  </si>
  <si>
    <t>※4</t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</si>
  <si>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</si>
  <si>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合計金額（税込）</t>
    <rPh sb="0" eb="2">
      <t>ゴウケイ</t>
    </rPh>
    <rPh sb="2" eb="4">
      <t>キンガク</t>
    </rPh>
    <rPh sb="6" eb="7">
      <t>コ</t>
    </rPh>
    <phoneticPr fontId="2"/>
  </si>
  <si>
    <t>*************
1234567890</t>
    <phoneticPr fontId="2"/>
  </si>
  <si>
    <t>式</t>
    <rPh sb="0" eb="1">
      <t>シキ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</si>
  <si>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</si>
  <si>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</si>
  <si>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㊞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</si>
  <si>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</si>
  <si>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</si>
  <si>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</si>
  <si>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</si>
  <si>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銀行</t>
  </si>
  <si>
    <t>支店</t>
  </si>
  <si>
    <t>新潟県長岡市○○○○○○1-1-1</t>
    <rPh sb="0" eb="3">
      <t>ニイガタケン</t>
    </rPh>
    <rPh sb="3" eb="6">
      <t>ナガオカシ</t>
    </rPh>
    <phoneticPr fontId="2"/>
  </si>
  <si>
    <t>9999-99-9999</t>
    <phoneticPr fontId="2"/>
  </si>
  <si>
    <t>○○○○○○○○○○○○株式会社</t>
    <rPh sb="12" eb="14">
      <t>カブシキ</t>
    </rPh>
    <rPh sb="14" eb="16">
      <t>カイシャ</t>
    </rPh>
    <phoneticPr fontId="2"/>
  </si>
  <si>
    <t>越後　太郎</t>
    <rPh sb="0" eb="2">
      <t>エチゴ</t>
    </rPh>
    <rPh sb="3" eb="5">
      <t>タロウ</t>
    </rPh>
    <phoneticPr fontId="2"/>
  </si>
  <si>
    <t>△△</t>
    <phoneticPr fontId="2"/>
  </si>
  <si>
    <t>□□</t>
    <phoneticPr fontId="2"/>
  </si>
  <si>
    <t>○○○○○○○○○○○株式会社</t>
    <rPh sb="11" eb="13">
      <t>カブシキ</t>
    </rPh>
    <rPh sb="13" eb="15">
      <t>カイシャ</t>
    </rPh>
    <phoneticPr fontId="2"/>
  </si>
  <si>
    <t>T1234567890000</t>
    <phoneticPr fontId="2"/>
  </si>
  <si>
    <t>○○○○○○○○○工事</t>
    <rPh sb="9" eb="11">
      <t>コウジ</t>
    </rPh>
    <phoneticPr fontId="2"/>
  </si>
  <si>
    <t>年、月、日欄は請求〆切日を記入して下さい。</t>
    <rPh sb="5" eb="6">
      <t>ラン</t>
    </rPh>
    <phoneticPr fontId="2"/>
  </si>
  <si>
    <t>注意点</t>
    <rPh sb="0" eb="3">
      <t>チュウイテン</t>
    </rPh>
    <phoneticPr fontId="2"/>
  </si>
  <si>
    <t>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</si>
</sst>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0_ "/>
    <numFmt numFmtId="178" formatCode="#,##0.00_ "/>
    <numFmt numFmtId="179" formatCode="#,##0.00_);[Red]\(#,##0.00\)"/>
    <numFmt numFmtId="180" formatCode="#,##0_ "/>
    <numFmt numFmtId="181" formatCode="#,##0&quot; 円&quot;;[Red]\-#,##0&quot; 円&quot;"/>
    <numFmt numFmtId="182" formatCode="0_);[Red]\(0\)"/>
    <numFmt numFmtId="183" formatCode="#,##0_);[Red]\(#,##0\)"/>
    <numFmt numFmtId="184" formatCode="[DBNum3]0000000"/>
    <numFmt numFmtId="185" formatCode="[DBNum3]00"/>
    <numFmt numFmtId="186" formatCode="[DBNum3]0000"/>
    <numFmt numFmtId="187" formatCode="000#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1"/>
      <color theme="0" tint="-0.499984740745262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b/>
      <sz val="9"/>
      <color theme="0"/>
      <name val="ＭＳ 明朝"/>
      <family val="1"/>
      <charset val="128"/>
    </font>
    <font>
      <b/>
      <sz val="9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rgb="FF000000"/>
      <name val="MS P ゴシック"/>
    </font>
    <font>
      <sz val="9"/>
      <color rgb="FF000000"/>
      <name val="MS P ゴシック"/>
    </font>
    <font>
      <sz val="12"/>
      <color rgb="FF000000"/>
      <name val="MS P ゴシック"/>
    </font>
    <font>
      <b/>
      <sz val="9"/>
      <color rgb="FF000000"/>
      <name val="ＭＳ Ｐゴシック"/>
      <charset val="128"/>
      <scheme val="minor"/>
    </font>
    <font>
      <sz val="9"/>
      <color rgb="FF000000"/>
      <name val="ＭＳ Ｐゴシック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/>
      <top/>
      <bottom style="double">
        <color theme="3"/>
      </bottom>
      <diagonal/>
    </border>
    <border>
      <left/>
      <right/>
      <top style="double">
        <color theme="3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4">
    <xf numFmtId="0" fontId="0" fillId="0" borderId="0" xfId="0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3" fillId="2" borderId="37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3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48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5" fillId="2" borderId="13" xfId="0" applyFont="1" applyFill="1" applyBorder="1">
      <alignment vertical="center"/>
    </xf>
    <xf numFmtId="0" fontId="25" fillId="2" borderId="3" xfId="0" applyFont="1" applyFill="1" applyBorder="1">
      <alignment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7" fillId="5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38" xfId="0" applyFill="1" applyBorder="1">
      <alignment vertical="center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77" fontId="17" fillId="5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29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27" fillId="2" borderId="0" xfId="0" quotePrefix="1" applyNumberFormat="1" applyFont="1" applyFill="1" applyAlignment="1">
      <alignment horizontal="right" vertical="center"/>
    </xf>
    <xf numFmtId="0" fontId="0" fillId="2" borderId="13" xfId="0" applyFill="1" applyBorder="1" applyAlignment="1">
      <alignment vertical="top" shrinkToFit="1"/>
    </xf>
    <xf numFmtId="49" fontId="2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top" shrinkToFit="1"/>
    </xf>
    <xf numFmtId="0" fontId="3" fillId="2" borderId="13" xfId="0" applyFont="1" applyFill="1" applyBorder="1" applyAlignment="1">
      <alignment vertical="top" shrinkToFit="1"/>
    </xf>
    <xf numFmtId="0" fontId="3" fillId="2" borderId="0" xfId="0" applyFont="1" applyFill="1" applyProtection="1">
      <alignment vertical="center"/>
      <protection locked="0"/>
    </xf>
    <xf numFmtId="0" fontId="3" fillId="7" borderId="0" xfId="0" applyFont="1" applyFill="1">
      <alignment vertical="center"/>
    </xf>
    <xf numFmtId="0" fontId="0" fillId="7" borderId="0" xfId="0" applyFill="1">
      <alignment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3" fillId="7" borderId="28" xfId="0" applyFont="1" applyFill="1" applyBorder="1">
      <alignment vertical="center"/>
    </xf>
    <xf numFmtId="0" fontId="18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3" fillId="7" borderId="31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29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7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25" fillId="8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/>
    </xf>
    <xf numFmtId="49" fontId="27" fillId="2" borderId="0" xfId="0" quotePrefix="1" applyNumberFormat="1" applyFont="1" applyFill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0" fontId="0" fillId="2" borderId="9" xfId="0" applyFill="1" applyBorder="1">
      <alignment vertical="center"/>
    </xf>
    <xf numFmtId="0" fontId="0" fillId="0" borderId="13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60" xfId="0" applyBorder="1">
      <alignment vertical="center"/>
    </xf>
    <xf numFmtId="0" fontId="0" fillId="2" borderId="40" xfId="0" applyFill="1" applyBorder="1">
      <alignment vertical="center"/>
    </xf>
    <xf numFmtId="0" fontId="0" fillId="0" borderId="38" xfId="0" applyBorder="1">
      <alignment vertical="center"/>
    </xf>
    <xf numFmtId="0" fontId="0" fillId="0" borderId="42" xfId="0" applyBorder="1">
      <alignment vertical="center"/>
    </xf>
    <xf numFmtId="9" fontId="25" fillId="2" borderId="40" xfId="0" applyNumberFormat="1" applyFont="1" applyFill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2" borderId="38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2" borderId="7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83" fontId="25" fillId="2" borderId="2" xfId="0" applyNumberFormat="1" applyFont="1" applyFill="1" applyBorder="1" applyAlignment="1">
      <alignment horizontal="right" vertical="center"/>
    </xf>
    <xf numFmtId="183" fontId="26" fillId="2" borderId="2" xfId="0" applyNumberFormat="1" applyFont="1" applyFill="1" applyBorder="1" applyAlignment="1">
      <alignment horizontal="right" vertical="center"/>
    </xf>
    <xf numFmtId="183" fontId="0" fillId="2" borderId="2" xfId="0" applyNumberFormat="1" applyFill="1" applyBorder="1">
      <alignment vertical="center"/>
    </xf>
    <xf numFmtId="183" fontId="25" fillId="2" borderId="2" xfId="1" applyNumberFormat="1" applyFont="1" applyFill="1" applyBorder="1" applyAlignment="1" applyProtection="1">
      <alignment horizontal="right" vertical="center" shrinkToFit="1"/>
    </xf>
    <xf numFmtId="183" fontId="26" fillId="2" borderId="2" xfId="0" applyNumberFormat="1" applyFont="1" applyFill="1" applyBorder="1" applyAlignment="1">
      <alignment vertical="center" shrinkToFit="1"/>
    </xf>
    <xf numFmtId="0" fontId="25" fillId="2" borderId="76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0" fillId="2" borderId="64" xfId="0" applyFill="1" applyBorder="1">
      <alignment vertical="center"/>
    </xf>
    <xf numFmtId="0" fontId="26" fillId="2" borderId="4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57" xfId="0" applyBorder="1">
      <alignment vertical="center"/>
    </xf>
    <xf numFmtId="0" fontId="3" fillId="2" borderId="0" xfId="0" applyFont="1" applyFill="1">
      <alignment vertical="center"/>
    </xf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5" fillId="2" borderId="77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183" fontId="25" fillId="2" borderId="15" xfId="0" applyNumberFormat="1" applyFont="1" applyFill="1" applyBorder="1" applyAlignment="1">
      <alignment horizontal="right" vertical="center"/>
    </xf>
    <xf numFmtId="183" fontId="26" fillId="2" borderId="15" xfId="0" applyNumberFormat="1" applyFont="1" applyFill="1" applyBorder="1" applyAlignment="1">
      <alignment horizontal="right" vertical="center"/>
    </xf>
    <xf numFmtId="183" fontId="0" fillId="2" borderId="15" xfId="0" applyNumberFormat="1" applyFill="1" applyBorder="1">
      <alignment vertical="center"/>
    </xf>
    <xf numFmtId="0" fontId="25" fillId="2" borderId="73" xfId="0" applyFont="1" applyFill="1" applyBorder="1" applyAlignment="1">
      <alignment horizontal="center" vertical="center"/>
    </xf>
    <xf numFmtId="0" fontId="25" fillId="2" borderId="74" xfId="0" applyFont="1" applyFill="1" applyBorder="1" applyAlignment="1">
      <alignment horizontal="center" vertical="center"/>
    </xf>
    <xf numFmtId="0" fontId="0" fillId="2" borderId="74" xfId="0" applyFill="1" applyBorder="1">
      <alignment vertical="center"/>
    </xf>
    <xf numFmtId="183" fontId="25" fillId="2" borderId="74" xfId="0" applyNumberFormat="1" applyFont="1" applyFill="1" applyBorder="1" applyAlignment="1">
      <alignment horizontal="right" vertical="center"/>
    </xf>
    <xf numFmtId="183" fontId="26" fillId="2" borderId="74" xfId="0" applyNumberFormat="1" applyFont="1" applyFill="1" applyBorder="1" applyAlignment="1">
      <alignment horizontal="right" vertical="center"/>
    </xf>
    <xf numFmtId="183" fontId="0" fillId="2" borderId="74" xfId="0" applyNumberFormat="1" applyFill="1" applyBorder="1">
      <alignment vertical="center"/>
    </xf>
    <xf numFmtId="183" fontId="25" fillId="2" borderId="74" xfId="1" applyNumberFormat="1" applyFont="1" applyFill="1" applyBorder="1" applyAlignment="1" applyProtection="1">
      <alignment horizontal="right" vertical="center" shrinkToFit="1"/>
    </xf>
    <xf numFmtId="183" fontId="26" fillId="2" borderId="74" xfId="0" applyNumberFormat="1" applyFont="1" applyFill="1" applyBorder="1" applyAlignment="1">
      <alignment vertical="center" shrinkToFit="1"/>
    </xf>
    <xf numFmtId="183" fontId="25" fillId="2" borderId="15" xfId="1" applyNumberFormat="1" applyFont="1" applyFill="1" applyBorder="1" applyAlignment="1" applyProtection="1">
      <alignment horizontal="right" vertical="center" shrinkToFit="1"/>
    </xf>
    <xf numFmtId="183" fontId="26" fillId="2" borderId="15" xfId="0" applyNumberFormat="1" applyFont="1" applyFill="1" applyBorder="1" applyAlignment="1">
      <alignment vertical="center" shrinkToFit="1"/>
    </xf>
    <xf numFmtId="0" fontId="25" fillId="2" borderId="69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vertical="center"/>
    </xf>
    <xf numFmtId="0" fontId="26" fillId="2" borderId="72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9" fontId="25" fillId="2" borderId="4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3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83" fontId="25" fillId="2" borderId="64" xfId="0" applyNumberFormat="1" applyFont="1" applyFill="1" applyBorder="1" applyAlignment="1">
      <alignment horizontal="right" vertical="center"/>
    </xf>
    <xf numFmtId="183" fontId="26" fillId="2" borderId="64" xfId="0" applyNumberFormat="1" applyFont="1" applyFill="1" applyBorder="1" applyAlignment="1">
      <alignment horizontal="right" vertical="center"/>
    </xf>
    <xf numFmtId="183" fontId="0" fillId="2" borderId="64" xfId="0" applyNumberFormat="1" applyFill="1" applyBorder="1">
      <alignment vertical="center"/>
    </xf>
    <xf numFmtId="183" fontId="25" fillId="2" borderId="64" xfId="1" applyNumberFormat="1" applyFont="1" applyFill="1" applyBorder="1" applyAlignment="1" applyProtection="1">
      <alignment horizontal="right" vertical="center" shrinkToFit="1"/>
    </xf>
    <xf numFmtId="183" fontId="26" fillId="2" borderId="64" xfId="0" applyNumberFormat="1" applyFont="1" applyFill="1" applyBorder="1" applyAlignment="1">
      <alignment vertical="center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5" fillId="8" borderId="58" xfId="0" applyFont="1" applyFill="1" applyBorder="1" applyAlignment="1" applyProtection="1">
      <alignment horizontal="center" vertical="center"/>
      <protection locked="0"/>
    </xf>
    <xf numFmtId="0" fontId="25" fillId="8" borderId="13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5" fillId="8" borderId="43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0" fontId="25" fillId="8" borderId="56" xfId="0" applyFont="1" applyFill="1" applyBorder="1" applyAlignment="1" applyProtection="1">
      <alignment horizontal="center" vertical="center"/>
      <protection locked="0"/>
    </xf>
    <xf numFmtId="0" fontId="25" fillId="8" borderId="3" xfId="0" applyFont="1" applyFill="1" applyBorder="1" applyAlignment="1" applyProtection="1">
      <alignment horizontal="center" vertical="center"/>
      <protection locked="0"/>
    </xf>
    <xf numFmtId="0" fontId="25" fillId="8" borderId="12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center" vertical="center"/>
      <protection locked="0"/>
    </xf>
    <xf numFmtId="0" fontId="25" fillId="8" borderId="14" xfId="0" applyFont="1" applyFill="1" applyBorder="1" applyAlignment="1" applyProtection="1">
      <alignment horizontal="center" vertical="center"/>
      <protection locked="0"/>
    </xf>
    <xf numFmtId="0" fontId="25" fillId="8" borderId="50" xfId="0" applyFont="1" applyFill="1" applyBorder="1" applyAlignment="1" applyProtection="1">
      <alignment horizontal="center" vertical="center"/>
      <protection locked="0"/>
    </xf>
    <xf numFmtId="0" fontId="25" fillId="8" borderId="48" xfId="0" applyFont="1" applyFill="1" applyBorder="1" applyAlignment="1" applyProtection="1">
      <alignment horizontal="center" vertical="center"/>
      <protection locked="0"/>
    </xf>
    <xf numFmtId="0" fontId="25" fillId="8" borderId="49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left" vertical="center" wrapText="1"/>
      <protection locked="0"/>
    </xf>
    <xf numFmtId="0" fontId="25" fillId="8" borderId="13" xfId="0" applyFont="1" applyFill="1" applyBorder="1" applyAlignment="1" applyProtection="1">
      <alignment horizontal="left" vertical="center" wrapText="1"/>
      <protection locked="0"/>
    </xf>
    <xf numFmtId="0" fontId="25" fillId="8" borderId="10" xfId="0" applyFont="1" applyFill="1" applyBorder="1" applyAlignment="1" applyProtection="1">
      <alignment horizontal="left" vertical="center" wrapText="1"/>
      <protection locked="0"/>
    </xf>
    <xf numFmtId="0" fontId="25" fillId="8" borderId="14" xfId="0" applyFont="1" applyFill="1" applyBorder="1" applyAlignment="1" applyProtection="1">
      <alignment horizontal="left" vertical="center" wrapText="1"/>
      <protection locked="0"/>
    </xf>
    <xf numFmtId="0" fontId="25" fillId="8" borderId="0" xfId="0" applyFont="1" applyFill="1" applyAlignment="1" applyProtection="1">
      <alignment horizontal="left" vertical="center" wrapText="1"/>
      <protection locked="0"/>
    </xf>
    <xf numFmtId="0" fontId="25" fillId="8" borderId="1" xfId="0" applyFont="1" applyFill="1" applyBorder="1" applyAlignment="1" applyProtection="1">
      <alignment horizontal="left" vertical="center" wrapText="1"/>
      <protection locked="0"/>
    </xf>
    <xf numFmtId="0" fontId="25" fillId="8" borderId="50" xfId="0" applyFont="1" applyFill="1" applyBorder="1" applyAlignment="1" applyProtection="1">
      <alignment horizontal="left" vertical="center" wrapText="1"/>
      <protection locked="0"/>
    </xf>
    <xf numFmtId="0" fontId="25" fillId="8" borderId="48" xfId="0" applyFont="1" applyFill="1" applyBorder="1" applyAlignment="1" applyProtection="1">
      <alignment horizontal="left" vertical="center" wrapText="1"/>
      <protection locked="0"/>
    </xf>
    <xf numFmtId="0" fontId="25" fillId="8" borderId="49" xfId="0" applyFont="1" applyFill="1" applyBorder="1" applyAlignment="1" applyProtection="1">
      <alignment horizontal="left" vertical="center" wrapText="1"/>
      <protection locked="0"/>
    </xf>
    <xf numFmtId="178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9" xfId="0" applyFont="1" applyFill="1" applyBorder="1" applyAlignment="1" applyProtection="1">
      <alignment horizontal="center" vertical="center" shrinkToFit="1"/>
      <protection locked="0"/>
    </xf>
    <xf numFmtId="0" fontId="25" fillId="8" borderId="13" xfId="0" applyFont="1" applyFill="1" applyBorder="1" applyAlignment="1" applyProtection="1">
      <alignment horizontal="center" vertical="center" shrinkToFit="1"/>
      <protection locked="0"/>
    </xf>
    <xf numFmtId="0" fontId="25" fillId="8" borderId="10" xfId="0" applyFont="1" applyFill="1" applyBorder="1" applyAlignment="1" applyProtection="1">
      <alignment horizontal="center" vertical="center" shrinkToFit="1"/>
      <protection locked="0"/>
    </xf>
    <xf numFmtId="0" fontId="25" fillId="8" borderId="14" xfId="0" applyFont="1" applyFill="1" applyBorder="1" applyAlignment="1" applyProtection="1">
      <alignment horizontal="center" vertical="center" shrinkToFit="1"/>
      <protection locked="0"/>
    </xf>
    <xf numFmtId="0" fontId="25" fillId="8" borderId="0" xfId="0" applyFont="1" applyFill="1" applyAlignment="1" applyProtection="1">
      <alignment horizontal="center" vertical="center" shrinkToFit="1"/>
      <protection locked="0"/>
    </xf>
    <xf numFmtId="0" fontId="25" fillId="8" borderId="1" xfId="0" applyFont="1" applyFill="1" applyBorder="1" applyAlignment="1" applyProtection="1">
      <alignment horizontal="center" vertical="center" shrinkToFit="1"/>
      <protection locked="0"/>
    </xf>
    <xf numFmtId="0" fontId="25" fillId="8" borderId="50" xfId="0" applyFont="1" applyFill="1" applyBorder="1" applyAlignment="1" applyProtection="1">
      <alignment horizontal="center" vertical="center" shrinkToFit="1"/>
      <protection locked="0"/>
    </xf>
    <xf numFmtId="0" fontId="25" fillId="8" borderId="48" xfId="0" applyFont="1" applyFill="1" applyBorder="1" applyAlignment="1" applyProtection="1">
      <alignment horizontal="center" vertical="center" shrinkToFit="1"/>
      <protection locked="0"/>
    </xf>
    <xf numFmtId="0" fontId="25" fillId="8" borderId="49" xfId="0" applyFont="1" applyFill="1" applyBorder="1" applyAlignment="1" applyProtection="1">
      <alignment horizontal="center" vertical="center" shrinkToFit="1"/>
      <protection locked="0"/>
    </xf>
    <xf numFmtId="179" fontId="25" fillId="8" borderId="9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1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13" xfId="0" applyNumberFormat="1" applyFont="1" applyFill="1" applyBorder="1" applyAlignment="1" applyProtection="1">
      <alignment vertical="center" shrinkToFit="1"/>
      <protection locked="0"/>
    </xf>
    <xf numFmtId="179" fontId="26" fillId="8" borderId="10" xfId="0" applyNumberFormat="1" applyFont="1" applyFill="1" applyBorder="1" applyAlignment="1" applyProtection="1">
      <alignment vertical="center" shrinkToFit="1"/>
      <protection locked="0"/>
    </xf>
    <xf numFmtId="179" fontId="25" fillId="8" borderId="14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0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0" xfId="0" applyNumberFormat="1" applyFont="1" applyFill="1" applyAlignment="1" applyProtection="1">
      <alignment vertical="center" shrinkToFit="1"/>
      <protection locked="0"/>
    </xf>
    <xf numFmtId="179" fontId="26" fillId="8" borderId="1" xfId="0" applyNumberFormat="1" applyFont="1" applyFill="1" applyBorder="1" applyAlignment="1" applyProtection="1">
      <alignment vertical="center" shrinkToFit="1"/>
      <protection locked="0"/>
    </xf>
    <xf numFmtId="179" fontId="25" fillId="8" borderId="50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48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48" xfId="0" applyNumberFormat="1" applyFont="1" applyFill="1" applyBorder="1" applyAlignment="1" applyProtection="1">
      <alignment vertical="center" shrinkToFit="1"/>
      <protection locked="0"/>
    </xf>
    <xf numFmtId="179" fontId="26" fillId="8" borderId="49" xfId="0" applyNumberFormat="1" applyFont="1" applyFill="1" applyBorder="1" applyAlignment="1" applyProtection="1">
      <alignment vertical="center" shrinkToFit="1"/>
      <protection locked="0"/>
    </xf>
    <xf numFmtId="180" fontId="25" fillId="2" borderId="9" xfId="0" applyNumberFormat="1" applyFont="1" applyFill="1" applyBorder="1" applyAlignment="1">
      <alignment horizontal="right" vertical="center" shrinkToFit="1"/>
    </xf>
    <xf numFmtId="180" fontId="25" fillId="2" borderId="13" xfId="0" applyNumberFormat="1" applyFont="1" applyFill="1" applyBorder="1" applyAlignment="1">
      <alignment horizontal="right" vertical="center" shrinkToFit="1"/>
    </xf>
    <xf numFmtId="180" fontId="26" fillId="2" borderId="13" xfId="0" applyNumberFormat="1" applyFont="1" applyFill="1" applyBorder="1" applyAlignment="1">
      <alignment horizontal="right" vertical="center" shrinkToFit="1"/>
    </xf>
    <xf numFmtId="180" fontId="26" fillId="2" borderId="10" xfId="0" applyNumberFormat="1" applyFont="1" applyFill="1" applyBorder="1" applyAlignment="1">
      <alignment horizontal="right" vertical="center" shrinkToFit="1"/>
    </xf>
    <xf numFmtId="180" fontId="25" fillId="2" borderId="14" xfId="0" applyNumberFormat="1" applyFont="1" applyFill="1" applyBorder="1" applyAlignment="1">
      <alignment horizontal="right" vertical="center" shrinkToFit="1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80" fontId="26" fillId="2" borderId="1" xfId="0" applyNumberFormat="1" applyFont="1" applyFill="1" applyBorder="1" applyAlignment="1">
      <alignment horizontal="right" vertical="center" shrinkToFit="1"/>
    </xf>
    <xf numFmtId="180" fontId="25" fillId="2" borderId="50" xfId="0" applyNumberFormat="1" applyFont="1" applyFill="1" applyBorder="1" applyAlignment="1">
      <alignment horizontal="right" vertical="center" shrinkToFit="1"/>
    </xf>
    <xf numFmtId="180" fontId="25" fillId="2" borderId="48" xfId="0" applyNumberFormat="1" applyFont="1" applyFill="1" applyBorder="1" applyAlignment="1">
      <alignment horizontal="right" vertical="center" shrinkToFit="1"/>
    </xf>
    <xf numFmtId="180" fontId="26" fillId="2" borderId="48" xfId="0" applyNumberFormat="1" applyFont="1" applyFill="1" applyBorder="1" applyAlignment="1">
      <alignment horizontal="right" vertical="center" shrinkToFit="1"/>
    </xf>
    <xf numFmtId="180" fontId="26" fillId="2" borderId="49" xfId="0" applyNumberFormat="1" applyFont="1" applyFill="1" applyBorder="1" applyAlignment="1">
      <alignment horizontal="right" vertical="center" shrinkToFit="1"/>
    </xf>
    <xf numFmtId="9" fontId="13" fillId="8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13" xfId="0" applyFont="1" applyFill="1" applyBorder="1" applyAlignment="1" applyProtection="1">
      <alignment horizontal="center" vertical="center" shrinkToFit="1"/>
      <protection locked="0"/>
    </xf>
    <xf numFmtId="0" fontId="13" fillId="8" borderId="10" xfId="0" applyFont="1" applyFill="1" applyBorder="1" applyAlignment="1" applyProtection="1">
      <alignment horizontal="center" vertical="center" shrinkToFit="1"/>
      <protection locked="0"/>
    </xf>
    <xf numFmtId="0" fontId="13" fillId="8" borderId="14" xfId="0" applyFont="1" applyFill="1" applyBorder="1" applyAlignment="1" applyProtection="1">
      <alignment horizontal="center" vertical="center" shrinkToFit="1"/>
      <protection locked="0"/>
    </xf>
    <xf numFmtId="0" fontId="13" fillId="8" borderId="0" xfId="0" applyFont="1" applyFill="1" applyAlignment="1" applyProtection="1">
      <alignment horizontal="center" vertical="center" shrinkToFit="1"/>
      <protection locked="0"/>
    </xf>
    <xf numFmtId="0" fontId="13" fillId="8" borderId="1" xfId="0" applyFont="1" applyFill="1" applyBorder="1" applyAlignment="1" applyProtection="1">
      <alignment horizontal="center" vertical="center" shrinkToFit="1"/>
      <protection locked="0"/>
    </xf>
    <xf numFmtId="0" fontId="13" fillId="8" borderId="50" xfId="0" applyFont="1" applyFill="1" applyBorder="1" applyAlignment="1" applyProtection="1">
      <alignment horizontal="center" vertical="center" shrinkToFit="1"/>
      <protection locked="0"/>
    </xf>
    <xf numFmtId="0" fontId="13" fillId="8" borderId="48" xfId="0" applyFont="1" applyFill="1" applyBorder="1" applyAlignment="1" applyProtection="1">
      <alignment horizontal="center" vertical="center" shrinkToFit="1"/>
      <protection locked="0"/>
    </xf>
    <xf numFmtId="0" fontId="13" fillId="8" borderId="49" xfId="0" applyFont="1" applyFill="1" applyBorder="1" applyAlignment="1" applyProtection="1">
      <alignment horizontal="center" vertical="center" shrinkToFit="1"/>
      <protection locked="0"/>
    </xf>
    <xf numFmtId="0" fontId="25" fillId="8" borderId="11" xfId="0" applyFont="1" applyFill="1" applyBorder="1" applyAlignment="1" applyProtection="1">
      <alignment horizontal="left" vertical="center" wrapText="1"/>
      <protection locked="0"/>
    </xf>
    <xf numFmtId="0" fontId="25" fillId="8" borderId="3" xfId="0" applyFont="1" applyFill="1" applyBorder="1" applyAlignment="1" applyProtection="1">
      <alignment horizontal="left" vertical="center" wrapText="1"/>
      <protection locked="0"/>
    </xf>
    <xf numFmtId="0" fontId="25" fillId="8" borderId="12" xfId="0" applyFont="1" applyFill="1" applyBorder="1" applyAlignment="1" applyProtection="1">
      <alignment horizontal="left" vertical="center" wrapText="1"/>
      <protection locked="0"/>
    </xf>
    <xf numFmtId="178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11" xfId="0" applyFont="1" applyFill="1" applyBorder="1" applyAlignment="1" applyProtection="1">
      <alignment horizontal="center" vertical="center" shrinkToFit="1"/>
      <protection locked="0"/>
    </xf>
    <xf numFmtId="0" fontId="25" fillId="8" borderId="3" xfId="0" applyFont="1" applyFill="1" applyBorder="1" applyAlignment="1" applyProtection="1">
      <alignment horizontal="center" vertical="center" shrinkToFit="1"/>
      <protection locked="0"/>
    </xf>
    <xf numFmtId="0" fontId="25" fillId="8" borderId="12" xfId="0" applyFont="1" applyFill="1" applyBorder="1" applyAlignment="1" applyProtection="1">
      <alignment horizontal="center" vertical="center" shrinkToFit="1"/>
      <protection locked="0"/>
    </xf>
    <xf numFmtId="179" fontId="25" fillId="8" borderId="11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3" xfId="0" applyNumberFormat="1" applyFont="1" applyFill="1" applyBorder="1" applyAlignment="1" applyProtection="1">
      <alignment vertical="center" shrinkToFit="1"/>
      <protection locked="0"/>
    </xf>
    <xf numFmtId="179" fontId="26" fillId="8" borderId="12" xfId="0" applyNumberFormat="1" applyFont="1" applyFill="1" applyBorder="1" applyAlignment="1" applyProtection="1">
      <alignment vertical="center" shrinkToFit="1"/>
      <protection locked="0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83" fontId="25" fillId="2" borderId="40" xfId="0" applyNumberFormat="1" applyFont="1" applyFill="1" applyBorder="1" applyAlignment="1">
      <alignment horizontal="right" vertical="center" shrinkToFit="1"/>
    </xf>
    <xf numFmtId="183" fontId="25" fillId="2" borderId="38" xfId="0" applyNumberFormat="1" applyFont="1" applyFill="1" applyBorder="1" applyAlignment="1">
      <alignment horizontal="right" vertical="center" shrinkToFit="1"/>
    </xf>
    <xf numFmtId="183" fontId="26" fillId="2" borderId="38" xfId="0" applyNumberFormat="1" applyFont="1" applyFill="1" applyBorder="1" applyAlignment="1">
      <alignment horizontal="right" vertical="center" shrinkToFit="1"/>
    </xf>
    <xf numFmtId="0" fontId="0" fillId="0" borderId="39" xfId="0" applyBorder="1">
      <alignment vertical="center"/>
    </xf>
    <xf numFmtId="183" fontId="25" fillId="2" borderId="11" xfId="0" applyNumberFormat="1" applyFont="1" applyFill="1" applyBorder="1" applyAlignment="1">
      <alignment horizontal="right" vertical="center" shrinkToFit="1"/>
    </xf>
    <xf numFmtId="183" fontId="25" fillId="2" borderId="3" xfId="0" applyNumberFormat="1" applyFont="1" applyFill="1" applyBorder="1" applyAlignment="1">
      <alignment horizontal="right" vertical="center" shrinkToFit="1"/>
    </xf>
    <xf numFmtId="183" fontId="26" fillId="2" borderId="3" xfId="0" applyNumberFormat="1" applyFont="1" applyFill="1" applyBorder="1" applyAlignment="1">
      <alignment horizontal="right" vertical="center" shrinkToFit="1"/>
    </xf>
    <xf numFmtId="0" fontId="0" fillId="0" borderId="12" xfId="0" applyBorder="1">
      <alignment vertical="center"/>
    </xf>
    <xf numFmtId="183" fontId="25" fillId="2" borderId="9" xfId="0" applyNumberFormat="1" applyFont="1" applyFill="1" applyBorder="1" applyAlignment="1">
      <alignment horizontal="right" vertical="center" shrinkToFit="1"/>
    </xf>
    <xf numFmtId="183" fontId="25" fillId="2" borderId="13" xfId="0" applyNumberFormat="1" applyFont="1" applyFill="1" applyBorder="1" applyAlignment="1">
      <alignment horizontal="right" vertical="center" shrinkToFit="1"/>
    </xf>
    <xf numFmtId="183" fontId="26" fillId="2" borderId="13" xfId="0" applyNumberFormat="1" applyFont="1" applyFill="1" applyBorder="1" applyAlignment="1">
      <alignment horizontal="right" vertical="center" shrinkToFit="1"/>
    </xf>
    <xf numFmtId="0" fontId="0" fillId="0" borderId="10" xfId="0" applyBorder="1">
      <alignment vertical="center"/>
    </xf>
    <xf numFmtId="180" fontId="25" fillId="2" borderId="40" xfId="0" applyNumberFormat="1" applyFont="1" applyFill="1" applyBorder="1" applyAlignment="1">
      <alignment horizontal="right" vertical="center" shrinkToFit="1"/>
    </xf>
    <xf numFmtId="180" fontId="25" fillId="2" borderId="38" xfId="0" applyNumberFormat="1" applyFont="1" applyFill="1" applyBorder="1" applyAlignment="1">
      <alignment horizontal="right" vertical="center" shrinkToFit="1"/>
    </xf>
    <xf numFmtId="180" fontId="26" fillId="2" borderId="38" xfId="0" applyNumberFormat="1" applyFont="1" applyFill="1" applyBorder="1" applyAlignment="1">
      <alignment horizontal="right" vertical="center" shrinkToFit="1"/>
    </xf>
    <xf numFmtId="0" fontId="0" fillId="0" borderId="49" xfId="0" applyBorder="1">
      <alignment vertical="center"/>
    </xf>
    <xf numFmtId="180" fontId="25" fillId="2" borderId="11" xfId="0" applyNumberFormat="1" applyFont="1" applyFill="1" applyBorder="1" applyAlignment="1">
      <alignment horizontal="right" vertical="center" shrinkToFit="1"/>
    </xf>
    <xf numFmtId="180" fontId="25" fillId="2" borderId="3" xfId="0" applyNumberFormat="1" applyFont="1" applyFill="1" applyBorder="1" applyAlignment="1">
      <alignment horizontal="right" vertical="center" shrinkToFit="1"/>
    </xf>
    <xf numFmtId="180" fontId="26" fillId="2" borderId="3" xfId="0" applyNumberFormat="1" applyFont="1" applyFill="1" applyBorder="1" applyAlignment="1">
      <alignment horizontal="right" vertical="center" shrinkToFit="1"/>
    </xf>
    <xf numFmtId="180" fontId="26" fillId="2" borderId="12" xfId="0" applyNumberFormat="1" applyFont="1" applyFill="1" applyBorder="1" applyAlignment="1">
      <alignment horizontal="right" vertical="center" shrinkToFit="1"/>
    </xf>
    <xf numFmtId="0" fontId="13" fillId="8" borderId="11" xfId="0" applyFont="1" applyFill="1" applyBorder="1" applyAlignment="1" applyProtection="1">
      <alignment horizontal="center" vertical="center" shrinkToFit="1"/>
      <protection locked="0"/>
    </xf>
    <xf numFmtId="0" fontId="13" fillId="8" borderId="3" xfId="0" applyFont="1" applyFill="1" applyBorder="1" applyAlignment="1" applyProtection="1">
      <alignment horizontal="center" vertical="center" shrinkToFit="1"/>
      <protection locked="0"/>
    </xf>
    <xf numFmtId="0" fontId="13" fillId="8" borderId="12" xfId="0" applyFont="1" applyFill="1" applyBorder="1" applyAlignment="1" applyProtection="1">
      <alignment horizontal="center" vertical="center" shrinkToFit="1"/>
      <protection locked="0"/>
    </xf>
    <xf numFmtId="0" fontId="25" fillId="8" borderId="46" xfId="0" applyFont="1" applyFill="1" applyBorder="1" applyAlignment="1" applyProtection="1">
      <alignment horizontal="left" vertical="center" wrapText="1"/>
      <protection locked="0"/>
    </xf>
    <xf numFmtId="0" fontId="25" fillId="8" borderId="59" xfId="0" applyFont="1" applyFill="1" applyBorder="1" applyAlignment="1" applyProtection="1">
      <alignment horizontal="left" vertical="center" wrapText="1"/>
      <protection locked="0"/>
    </xf>
    <xf numFmtId="0" fontId="25" fillId="8" borderId="57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181" fontId="3" fillId="2" borderId="15" xfId="0" applyNumberFormat="1" applyFont="1" applyFill="1" applyBorder="1" applyAlignment="1">
      <alignment horizontal="right" vertical="center"/>
    </xf>
    <xf numFmtId="181" fontId="0" fillId="2" borderId="15" xfId="0" applyNumberFormat="1" applyFill="1" applyBorder="1" applyAlignment="1">
      <alignment horizontal="right" vertical="center"/>
    </xf>
    <xf numFmtId="181" fontId="0" fillId="2" borderId="16" xfId="0" applyNumberFormat="1" applyFill="1" applyBorder="1" applyAlignment="1">
      <alignment horizontal="right" vertical="center"/>
    </xf>
    <xf numFmtId="0" fontId="13" fillId="5" borderId="40" xfId="0" applyFont="1" applyFill="1" applyBorder="1" applyAlignment="1">
      <alignment horizontal="center" vertical="center" shrinkToFit="1"/>
    </xf>
    <xf numFmtId="0" fontId="13" fillId="5" borderId="38" xfId="0" applyFont="1" applyFill="1" applyBorder="1" applyAlignment="1">
      <alignment horizontal="center" vertical="center" shrinkToFit="1"/>
    </xf>
    <xf numFmtId="0" fontId="13" fillId="5" borderId="39" xfId="0" applyFont="1" applyFill="1" applyBorder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25" fillId="5" borderId="40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49" fontId="13" fillId="5" borderId="15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6" xfId="0" applyNumberFormat="1" applyFont="1" applyFill="1" applyBorder="1" applyAlignment="1">
      <alignment horizontal="center" vertical="center"/>
    </xf>
    <xf numFmtId="9" fontId="13" fillId="5" borderId="9" xfId="0" applyNumberFormat="1" applyFont="1" applyFill="1" applyBorder="1" applyAlignment="1">
      <alignment horizontal="center" vertical="center"/>
    </xf>
    <xf numFmtId="9" fontId="13" fillId="5" borderId="13" xfId="0" applyNumberFormat="1" applyFont="1" applyFill="1" applyBorder="1" applyAlignment="1">
      <alignment horizontal="center" vertical="center"/>
    </xf>
    <xf numFmtId="9" fontId="13" fillId="5" borderId="10" xfId="0" applyNumberFormat="1" applyFont="1" applyFill="1" applyBorder="1" applyAlignment="1">
      <alignment horizontal="center" vertical="center"/>
    </xf>
    <xf numFmtId="9" fontId="13" fillId="5" borderId="11" xfId="0" applyNumberFormat="1" applyFont="1" applyFill="1" applyBorder="1" applyAlignment="1">
      <alignment horizontal="center" vertical="center"/>
    </xf>
    <xf numFmtId="9" fontId="13" fillId="5" borderId="3" xfId="0" applyNumberFormat="1" applyFont="1" applyFill="1" applyBorder="1" applyAlignment="1">
      <alignment horizontal="center" vertical="center"/>
    </xf>
    <xf numFmtId="9" fontId="13" fillId="5" borderId="12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distributed" vertical="center"/>
    </xf>
    <xf numFmtId="0" fontId="25" fillId="2" borderId="0" xfId="0" applyFont="1" applyFill="1" applyAlignment="1">
      <alignment horizontal="distributed" vertical="center"/>
    </xf>
    <xf numFmtId="0" fontId="25" fillId="2" borderId="3" xfId="0" applyFont="1" applyFill="1" applyBorder="1" applyAlignment="1">
      <alignment horizontal="distributed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86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8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5" fillId="6" borderId="82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right" vertical="center"/>
    </xf>
    <xf numFmtId="0" fontId="24" fillId="2" borderId="43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right" vertical="center"/>
    </xf>
    <xf numFmtId="0" fontId="5" fillId="6" borderId="79" xfId="0" applyFont="1" applyFill="1" applyBorder="1" applyAlignment="1">
      <alignment horizontal="right" vertical="center"/>
    </xf>
    <xf numFmtId="0" fontId="5" fillId="6" borderId="68" xfId="0" applyFont="1" applyFill="1" applyBorder="1" applyAlignment="1">
      <alignment horizontal="right" vertical="center"/>
    </xf>
    <xf numFmtId="0" fontId="11" fillId="6" borderId="88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26" fillId="8" borderId="13" xfId="0" applyFont="1" applyFill="1" applyBorder="1" applyAlignment="1" applyProtection="1">
      <alignment horizontal="center" vertical="center" shrinkToFit="1"/>
      <protection locked="0"/>
    </xf>
    <xf numFmtId="0" fontId="26" fillId="8" borderId="0" xfId="0" applyFont="1" applyFill="1" applyAlignment="1" applyProtection="1">
      <alignment horizontal="center" vertical="center" shrinkToFit="1"/>
      <protection locked="0"/>
    </xf>
    <xf numFmtId="0" fontId="26" fillId="8" borderId="3" xfId="0" applyFont="1" applyFill="1" applyBorder="1" applyAlignment="1" applyProtection="1">
      <alignment horizontal="center" vertical="center" shrinkToFi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Alignment="1" applyProtection="1">
      <alignment horizontal="center" vertical="center" shrinkToFit="1"/>
      <protection locked="0"/>
    </xf>
    <xf numFmtId="0" fontId="26" fillId="2" borderId="3" xfId="0" applyFont="1" applyFill="1" applyBorder="1" applyAlignment="1" applyProtection="1">
      <alignment horizontal="center" vertical="center" shrinkToFit="1"/>
      <protection locked="0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82" fontId="7" fillId="8" borderId="0" xfId="0" applyNumberFormat="1" applyFont="1" applyFill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5" fillId="6" borderId="13" xfId="0" applyFont="1" applyFill="1" applyBorder="1" applyAlignment="1">
      <alignment horizontal="right" vertical="center"/>
    </xf>
    <xf numFmtId="0" fontId="11" fillId="6" borderId="46" xfId="0" applyFont="1" applyFill="1" applyBorder="1" applyAlignment="1">
      <alignment horizontal="right" vertical="center"/>
    </xf>
    <xf numFmtId="0" fontId="6" fillId="6" borderId="27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12" xfId="0" applyFont="1" applyFill="1" applyBorder="1" applyAlignment="1">
      <alignment horizontal="center" vertical="center" shrinkToFit="1"/>
    </xf>
    <xf numFmtId="0" fontId="25" fillId="2" borderId="13" xfId="0" applyFont="1" applyFill="1" applyBorder="1">
      <alignment vertical="center"/>
    </xf>
    <xf numFmtId="0" fontId="25" fillId="2" borderId="0" xfId="0" applyFont="1" applyFill="1">
      <alignment vertical="center"/>
    </xf>
    <xf numFmtId="0" fontId="25" fillId="2" borderId="3" xfId="0" applyFont="1" applyFill="1" applyBorder="1">
      <alignment vertical="center"/>
    </xf>
    <xf numFmtId="0" fontId="26" fillId="8" borderId="13" xfId="0" applyFont="1" applyFill="1" applyBorder="1" applyAlignment="1" applyProtection="1">
      <alignment horizontal="center" vertical="center"/>
      <protection locked="0"/>
    </xf>
    <xf numFmtId="0" fontId="26" fillId="8" borderId="13" xfId="0" applyFont="1" applyFill="1" applyBorder="1" applyProtection="1">
      <alignment vertical="center"/>
      <protection locked="0"/>
    </xf>
    <xf numFmtId="0" fontId="26" fillId="8" borderId="0" xfId="0" applyFont="1" applyFill="1" applyAlignment="1" applyProtection="1">
      <alignment horizontal="center" vertical="center"/>
      <protection locked="0"/>
    </xf>
    <xf numFmtId="0" fontId="26" fillId="8" borderId="0" xfId="0" applyFont="1" applyFill="1" applyProtection="1">
      <alignment vertical="center"/>
      <protection locked="0"/>
    </xf>
    <xf numFmtId="0" fontId="26" fillId="8" borderId="3" xfId="0" applyFont="1" applyFill="1" applyBorder="1" applyAlignment="1" applyProtection="1">
      <alignment horizontal="center" vertical="center"/>
      <protection locked="0"/>
    </xf>
    <xf numFmtId="0" fontId="26" fillId="8" borderId="3" xfId="0" applyFont="1" applyFill="1" applyBorder="1" applyProtection="1">
      <alignment vertical="center"/>
      <protection locked="0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25" fillId="8" borderId="13" xfId="0" applyFont="1" applyFill="1" applyBorder="1" applyAlignment="1" applyProtection="1">
      <alignment horizontal="left" vertical="center" indent="1" shrinkToFit="1"/>
      <protection locked="0"/>
    </xf>
    <xf numFmtId="0" fontId="25" fillId="8" borderId="0" xfId="0" applyFont="1" applyFill="1" applyAlignment="1" applyProtection="1">
      <alignment horizontal="left" vertical="center" indent="1" shrinkToFit="1"/>
      <protection locked="0"/>
    </xf>
    <xf numFmtId="0" fontId="25" fillId="8" borderId="3" xfId="0" applyFont="1" applyFill="1" applyBorder="1" applyAlignment="1" applyProtection="1">
      <alignment horizontal="left" vertical="center" indent="1" shrinkToFit="1"/>
      <protection locked="0"/>
    </xf>
    <xf numFmtId="0" fontId="5" fillId="6" borderId="41" xfId="0" applyFont="1" applyFill="1" applyBorder="1" applyAlignment="1">
      <alignment horizontal="right" vertical="center"/>
    </xf>
    <xf numFmtId="0" fontId="11" fillId="6" borderId="41" xfId="0" applyFont="1" applyFill="1" applyBorder="1" applyAlignment="1">
      <alignment horizontal="right" vertical="center"/>
    </xf>
    <xf numFmtId="0" fontId="5" fillId="6" borderId="38" xfId="0" applyFont="1" applyFill="1" applyBorder="1" applyAlignment="1">
      <alignment horizontal="right" vertical="center"/>
    </xf>
    <xf numFmtId="0" fontId="11" fillId="6" borderId="42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9" fontId="13" fillId="5" borderId="15" xfId="0" applyNumberFormat="1" applyFont="1" applyFill="1" applyBorder="1" applyAlignment="1">
      <alignment horizontal="center" vertical="center"/>
    </xf>
    <xf numFmtId="9" fontId="14" fillId="5" borderId="15" xfId="0" applyNumberFormat="1" applyFont="1" applyFill="1" applyBorder="1" applyAlignment="1">
      <alignment horizontal="center" vertical="center"/>
    </xf>
    <xf numFmtId="9" fontId="14" fillId="5" borderId="16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distributed" vertical="center"/>
    </xf>
    <xf numFmtId="0" fontId="0" fillId="2" borderId="38" xfId="0" applyFill="1" applyBorder="1" applyAlignment="1">
      <alignment horizontal="distributed" vertical="center"/>
    </xf>
    <xf numFmtId="0" fontId="0" fillId="2" borderId="39" xfId="0" applyFill="1" applyBorder="1" applyAlignment="1">
      <alignment horizontal="distributed" vertical="center"/>
    </xf>
    <xf numFmtId="0" fontId="5" fillId="6" borderId="40" xfId="0" applyFont="1" applyFill="1" applyBorder="1" applyAlignment="1">
      <alignment horizontal="right" vertical="center"/>
    </xf>
    <xf numFmtId="0" fontId="11" fillId="6" borderId="38" xfId="0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right" vertical="center"/>
    </xf>
    <xf numFmtId="0" fontId="5" fillId="6" borderId="84" xfId="0" applyFont="1" applyFill="1" applyBorder="1" applyAlignment="1">
      <alignment horizontal="right" vertical="center"/>
    </xf>
    <xf numFmtId="0" fontId="11" fillId="6" borderId="85" xfId="0" applyFont="1" applyFill="1" applyBorder="1" applyAlignment="1">
      <alignment horizontal="right" vertical="center"/>
    </xf>
    <xf numFmtId="0" fontId="5" fillId="6" borderId="81" xfId="0" applyFont="1" applyFill="1" applyBorder="1" applyAlignment="1">
      <alignment horizontal="right" vertical="center"/>
    </xf>
    <xf numFmtId="182" fontId="13" fillId="2" borderId="0" xfId="0" applyNumberFormat="1" applyFont="1" applyFill="1" applyAlignment="1">
      <alignment horizontal="left" vertical="center" shrinkToFit="1"/>
    </xf>
    <xf numFmtId="182" fontId="14" fillId="0" borderId="0" xfId="0" applyNumberFormat="1" applyFont="1" applyAlignment="1">
      <alignment horizontal="left" vertical="center" shrinkToFit="1"/>
    </xf>
    <xf numFmtId="182" fontId="0" fillId="0" borderId="0" xfId="0" applyNumberFormat="1" applyAlignment="1">
      <alignment vertical="center" shrinkToFit="1"/>
    </xf>
    <xf numFmtId="182" fontId="25" fillId="8" borderId="0" xfId="0" quotePrefix="1" applyNumberFormat="1" applyFont="1" applyFill="1" applyAlignment="1" applyProtection="1">
      <alignment horizontal="left" vertical="center" shrinkToFit="1"/>
      <protection locked="0"/>
    </xf>
    <xf numFmtId="182" fontId="26" fillId="8" borderId="0" xfId="0" applyNumberFormat="1" applyFont="1" applyFill="1" applyAlignment="1" applyProtection="1">
      <alignment vertical="center" shrinkToFit="1"/>
      <protection locked="0"/>
    </xf>
    <xf numFmtId="186" fontId="31" fillId="8" borderId="9" xfId="0" applyNumberFormat="1" applyFont="1" applyFill="1" applyBorder="1" applyAlignment="1" applyProtection="1">
      <alignment horizontal="center" vertical="center"/>
      <protection locked="0"/>
    </xf>
    <xf numFmtId="186" fontId="31" fillId="8" borderId="13" xfId="0" applyNumberFormat="1" applyFont="1" applyFill="1" applyBorder="1" applyAlignment="1" applyProtection="1">
      <alignment horizontal="center" vertical="center"/>
      <protection locked="0"/>
    </xf>
    <xf numFmtId="186" fontId="31" fillId="8" borderId="10" xfId="0" applyNumberFormat="1" applyFont="1" applyFill="1" applyBorder="1" applyAlignment="1" applyProtection="1">
      <alignment horizontal="center" vertical="center"/>
      <protection locked="0"/>
    </xf>
    <xf numFmtId="186" fontId="31" fillId="8" borderId="11" xfId="0" applyNumberFormat="1" applyFont="1" applyFill="1" applyBorder="1" applyAlignment="1" applyProtection="1">
      <alignment horizontal="center" vertical="center"/>
      <protection locked="0"/>
    </xf>
    <xf numFmtId="186" fontId="31" fillId="8" borderId="3" xfId="0" applyNumberFormat="1" applyFont="1" applyFill="1" applyBorder="1" applyAlignment="1" applyProtection="1">
      <alignment horizontal="center" vertical="center"/>
      <protection locked="0"/>
    </xf>
    <xf numFmtId="186" fontId="31" fillId="8" borderId="12" xfId="0" applyNumberFormat="1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horizontal="center" vertical="center"/>
    </xf>
    <xf numFmtId="38" fontId="17" fillId="5" borderId="4" xfId="1" applyFont="1" applyFill="1" applyBorder="1" applyAlignment="1">
      <alignment horizontal="right" vertical="center"/>
    </xf>
    <xf numFmtId="38" fontId="17" fillId="5" borderId="5" xfId="1" applyFont="1" applyFill="1" applyBorder="1" applyAlignment="1">
      <alignment horizontal="right" vertical="center"/>
    </xf>
    <xf numFmtId="38" fontId="17" fillId="5" borderId="6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shrinkToFit="1"/>
    </xf>
    <xf numFmtId="0" fontId="0" fillId="2" borderId="0" xfId="0" applyFill="1" applyAlignment="1">
      <alignment vertical="top" shrinkToFit="1"/>
    </xf>
    <xf numFmtId="0" fontId="26" fillId="2" borderId="0" xfId="0" applyFont="1" applyFill="1" applyAlignment="1">
      <alignment horizontal="distributed" vertical="center"/>
    </xf>
    <xf numFmtId="0" fontId="0" fillId="8" borderId="0" xfId="0" applyFill="1" applyProtection="1">
      <alignment vertical="center"/>
      <protection locked="0"/>
    </xf>
    <xf numFmtId="187" fontId="25" fillId="8" borderId="0" xfId="0" applyNumberFormat="1" applyFont="1" applyFill="1" applyAlignment="1" applyProtection="1">
      <alignment horizontal="center" vertical="center"/>
      <protection locked="0"/>
    </xf>
    <xf numFmtId="187" fontId="26" fillId="8" borderId="0" xfId="0" applyNumberFormat="1" applyFont="1" applyFill="1" applyAlignment="1" applyProtection="1">
      <alignment horizontal="center" vertical="center"/>
      <protection locked="0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25" fillId="2" borderId="0" xfId="0" applyFont="1" applyFill="1" applyAlignment="1">
      <alignment horizontal="distributed" vertical="top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7" fillId="8" borderId="0" xfId="0" applyFont="1" applyFill="1" applyAlignment="1" applyProtection="1">
      <alignment horizontal="left" vertical="center" shrinkToFit="1"/>
      <protection locked="0"/>
    </xf>
    <xf numFmtId="0" fontId="7" fillId="8" borderId="3" xfId="0" applyFont="1" applyFill="1" applyBorder="1" applyAlignment="1" applyProtection="1">
      <alignment horizontal="left" vertical="center" shrinkToFit="1"/>
      <protection locked="0"/>
    </xf>
    <xf numFmtId="0" fontId="17" fillId="5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77" fontId="17" fillId="5" borderId="4" xfId="0" applyNumberFormat="1" applyFont="1" applyFill="1" applyBorder="1" applyAlignment="1">
      <alignment horizontal="center" vertical="center"/>
    </xf>
    <xf numFmtId="177" fontId="17" fillId="5" borderId="5" xfId="0" applyNumberFormat="1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182" fontId="17" fillId="5" borderId="4" xfId="0" applyNumberFormat="1" applyFont="1" applyFill="1" applyBorder="1" applyAlignment="1">
      <alignment horizontal="center" vertical="center"/>
    </xf>
    <xf numFmtId="182" fontId="17" fillId="5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6" fillId="3" borderId="14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184" fontId="31" fillId="8" borderId="9" xfId="0" applyNumberFormat="1" applyFont="1" applyFill="1" applyBorder="1" applyAlignment="1" applyProtection="1">
      <alignment horizontal="center" vertical="center"/>
      <protection locked="0"/>
    </xf>
    <xf numFmtId="184" fontId="31" fillId="8" borderId="13" xfId="0" applyNumberFormat="1" applyFont="1" applyFill="1" applyBorder="1" applyAlignment="1" applyProtection="1">
      <alignment horizontal="center" vertical="center"/>
      <protection locked="0"/>
    </xf>
    <xf numFmtId="184" fontId="31" fillId="8" borderId="10" xfId="0" applyNumberFormat="1" applyFont="1" applyFill="1" applyBorder="1" applyAlignment="1" applyProtection="1">
      <alignment horizontal="center" vertical="center"/>
      <protection locked="0"/>
    </xf>
    <xf numFmtId="184" fontId="31" fillId="8" borderId="11" xfId="0" applyNumberFormat="1" applyFont="1" applyFill="1" applyBorder="1" applyAlignment="1" applyProtection="1">
      <alignment horizontal="center" vertical="center"/>
      <protection locked="0"/>
    </xf>
    <xf numFmtId="184" fontId="31" fillId="8" borderId="3" xfId="0" applyNumberFormat="1" applyFont="1" applyFill="1" applyBorder="1" applyAlignment="1" applyProtection="1">
      <alignment horizontal="center" vertical="center"/>
      <protection locked="0"/>
    </xf>
    <xf numFmtId="184" fontId="31" fillId="8" borderId="12" xfId="0" applyNumberFormat="1" applyFont="1" applyFill="1" applyBorder="1" applyAlignment="1" applyProtection="1">
      <alignment horizontal="center" vertical="center"/>
      <protection locked="0"/>
    </xf>
    <xf numFmtId="185" fontId="31" fillId="8" borderId="9" xfId="0" applyNumberFormat="1" applyFont="1" applyFill="1" applyBorder="1" applyAlignment="1" applyProtection="1">
      <alignment horizontal="center" vertical="center"/>
      <protection locked="0"/>
    </xf>
    <xf numFmtId="185" fontId="31" fillId="8" borderId="13" xfId="0" applyNumberFormat="1" applyFont="1" applyFill="1" applyBorder="1" applyAlignment="1" applyProtection="1">
      <alignment horizontal="center" vertical="center"/>
      <protection locked="0"/>
    </xf>
    <xf numFmtId="185" fontId="31" fillId="8" borderId="10" xfId="0" applyNumberFormat="1" applyFont="1" applyFill="1" applyBorder="1" applyAlignment="1" applyProtection="1">
      <alignment horizontal="center" vertical="center"/>
      <protection locked="0"/>
    </xf>
    <xf numFmtId="185" fontId="31" fillId="8" borderId="11" xfId="0" applyNumberFormat="1" applyFont="1" applyFill="1" applyBorder="1" applyAlignment="1" applyProtection="1">
      <alignment horizontal="center" vertical="center"/>
      <protection locked="0"/>
    </xf>
    <xf numFmtId="185" fontId="31" fillId="8" borderId="3" xfId="0" applyNumberFormat="1" applyFont="1" applyFill="1" applyBorder="1" applyAlignment="1" applyProtection="1">
      <alignment horizontal="center" vertical="center"/>
      <protection locked="0"/>
    </xf>
    <xf numFmtId="185" fontId="31" fillId="8" borderId="12" xfId="0" applyNumberFormat="1" applyFont="1" applyFill="1" applyBorder="1" applyAlignment="1" applyProtection="1">
      <alignment horizontal="center" vertical="center"/>
      <protection locked="0"/>
    </xf>
    <xf numFmtId="176" fontId="25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shrinkToFit="1"/>
    </xf>
    <xf numFmtId="0" fontId="0" fillId="2" borderId="48" xfId="0" applyFill="1" applyBorder="1">
      <alignment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25" fillId="8" borderId="6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25" fillId="8" borderId="0" xfId="0" applyFont="1" applyFill="1" applyAlignment="1">
      <alignment horizontal="left" vertical="center"/>
    </xf>
    <xf numFmtId="0" fontId="5" fillId="2" borderId="41" xfId="0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horizontal="right" vertical="center"/>
    </xf>
    <xf numFmtId="0" fontId="5" fillId="2" borderId="38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right" vertical="center"/>
    </xf>
    <xf numFmtId="0" fontId="25" fillId="8" borderId="13" xfId="0" applyFont="1" applyFill="1" applyBorder="1" applyAlignment="1">
      <alignment horizontal="left" vertical="center" wrapText="1" indent="1"/>
    </xf>
    <xf numFmtId="0" fontId="25" fillId="8" borderId="0" xfId="0" applyFont="1" applyFill="1" applyAlignment="1">
      <alignment horizontal="left" vertical="center" wrapText="1" indent="1"/>
    </xf>
    <xf numFmtId="0" fontId="25" fillId="8" borderId="3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77" fontId="25" fillId="8" borderId="0" xfId="0" quotePrefix="1" applyNumberFormat="1" applyFont="1" applyFill="1" applyAlignment="1">
      <alignment horizontal="left" vertical="center"/>
    </xf>
    <xf numFmtId="0" fontId="5" fillId="2" borderId="40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186" fontId="31" fillId="8" borderId="9" xfId="0" applyNumberFormat="1" applyFont="1" applyFill="1" applyBorder="1" applyAlignment="1">
      <alignment horizontal="center" vertical="center"/>
    </xf>
    <xf numFmtId="186" fontId="31" fillId="8" borderId="13" xfId="0" applyNumberFormat="1" applyFont="1" applyFill="1" applyBorder="1" applyAlignment="1">
      <alignment horizontal="center" vertical="center"/>
    </xf>
    <xf numFmtId="186" fontId="31" fillId="8" borderId="10" xfId="0" applyNumberFormat="1" applyFont="1" applyFill="1" applyBorder="1" applyAlignment="1">
      <alignment horizontal="center" vertical="center"/>
    </xf>
    <xf numFmtId="186" fontId="31" fillId="8" borderId="11" xfId="0" applyNumberFormat="1" applyFont="1" applyFill="1" applyBorder="1" applyAlignment="1">
      <alignment horizontal="center" vertical="center"/>
    </xf>
    <xf numFmtId="186" fontId="31" fillId="8" borderId="3" xfId="0" applyNumberFormat="1" applyFont="1" applyFill="1" applyBorder="1" applyAlignment="1">
      <alignment horizontal="center" vertical="center"/>
    </xf>
    <xf numFmtId="186" fontId="31" fillId="8" borderId="12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5" fillId="2" borderId="75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76" xfId="0" applyFont="1" applyFill="1" applyBorder="1" applyAlignment="1" applyProtection="1">
      <alignment horizontal="center" vertical="center"/>
      <protection locked="0"/>
    </xf>
    <xf numFmtId="0" fontId="25" fillId="2" borderId="64" xfId="0" applyFont="1" applyFill="1" applyBorder="1" applyAlignment="1" applyProtection="1">
      <alignment horizontal="center" vertical="center"/>
      <protection locked="0"/>
    </xf>
    <xf numFmtId="9" fontId="25" fillId="2" borderId="4" xfId="0" applyNumberFormat="1" applyFont="1" applyFill="1" applyBorder="1" applyAlignment="1" applyProtection="1">
      <alignment horizontal="right" vertical="center"/>
      <protection locked="0"/>
    </xf>
    <xf numFmtId="0" fontId="25" fillId="2" borderId="5" xfId="0" applyFont="1" applyFill="1" applyBorder="1" applyAlignment="1" applyProtection="1">
      <alignment horizontal="left" vertical="center"/>
      <protection locked="0"/>
    </xf>
    <xf numFmtId="183" fontId="25" fillId="2" borderId="2" xfId="0" applyNumberFormat="1" applyFont="1" applyFill="1" applyBorder="1" applyAlignment="1" applyProtection="1">
      <alignment horizontal="right" vertical="center"/>
      <protection locked="0"/>
    </xf>
    <xf numFmtId="183" fontId="26" fillId="2" borderId="2" xfId="0" applyNumberFormat="1" applyFont="1" applyFill="1" applyBorder="1" applyAlignment="1" applyProtection="1">
      <alignment horizontal="right" vertical="center"/>
      <protection locked="0"/>
    </xf>
    <xf numFmtId="183" fontId="25" fillId="2" borderId="64" xfId="0" applyNumberFormat="1" applyFont="1" applyFill="1" applyBorder="1" applyAlignment="1" applyProtection="1">
      <alignment horizontal="right" vertical="center"/>
      <protection locked="0"/>
    </xf>
    <xf numFmtId="183" fontId="26" fillId="2" borderId="64" xfId="0" applyNumberFormat="1" applyFont="1" applyFill="1" applyBorder="1" applyAlignment="1" applyProtection="1">
      <alignment horizontal="right" vertical="center"/>
      <protection locked="0"/>
    </xf>
    <xf numFmtId="183" fontId="25" fillId="2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2" xfId="0" applyNumberFormat="1" applyFont="1" applyFill="1" applyBorder="1" applyAlignment="1" applyProtection="1">
      <alignment vertical="center" shrinkToFit="1"/>
      <protection locked="0"/>
    </xf>
    <xf numFmtId="183" fontId="25" fillId="2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64" xfId="0" applyNumberFormat="1" applyFont="1" applyFill="1" applyBorder="1" applyAlignment="1" applyProtection="1">
      <alignment vertical="center" shrinkToFit="1"/>
      <protection locked="0"/>
    </xf>
    <xf numFmtId="183" fontId="25" fillId="2" borderId="50" xfId="0" applyNumberFormat="1" applyFont="1" applyFill="1" applyBorder="1" applyAlignment="1">
      <alignment horizontal="right" vertical="center" shrinkToFit="1"/>
    </xf>
    <xf numFmtId="183" fontId="25" fillId="2" borderId="48" xfId="0" applyNumberFormat="1" applyFont="1" applyFill="1" applyBorder="1" applyAlignment="1">
      <alignment horizontal="right" vertical="center" shrinkToFit="1"/>
    </xf>
    <xf numFmtId="183" fontId="26" fillId="2" borderId="48" xfId="0" applyNumberFormat="1" applyFont="1" applyFill="1" applyBorder="1" applyAlignment="1">
      <alignment horizontal="right" vertical="center" shrinkToFit="1"/>
    </xf>
    <xf numFmtId="0" fontId="25" fillId="2" borderId="77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183" fontId="25" fillId="2" borderId="15" xfId="0" applyNumberFormat="1" applyFont="1" applyFill="1" applyBorder="1" applyAlignment="1" applyProtection="1">
      <alignment horizontal="right" vertical="center"/>
      <protection locked="0"/>
    </xf>
    <xf numFmtId="183" fontId="26" fillId="2" borderId="15" xfId="0" applyNumberFormat="1" applyFont="1" applyFill="1" applyBorder="1" applyAlignment="1" applyProtection="1">
      <alignment horizontal="right" vertical="center"/>
      <protection locked="0"/>
    </xf>
    <xf numFmtId="0" fontId="25" fillId="2" borderId="73" xfId="0" applyFont="1" applyFill="1" applyBorder="1" applyAlignment="1" applyProtection="1">
      <alignment horizontal="center" vertical="center"/>
      <protection locked="0"/>
    </xf>
    <xf numFmtId="0" fontId="25" fillId="2" borderId="74" xfId="0" applyFont="1" applyFill="1" applyBorder="1" applyAlignment="1" applyProtection="1">
      <alignment horizontal="center" vertical="center"/>
      <protection locked="0"/>
    </xf>
    <xf numFmtId="9" fontId="25" fillId="2" borderId="40" xfId="0" applyNumberFormat="1" applyFont="1" applyFill="1" applyBorder="1" applyAlignment="1" applyProtection="1">
      <alignment horizontal="right" vertical="center"/>
      <protection locked="0"/>
    </xf>
    <xf numFmtId="0" fontId="25" fillId="2" borderId="38" xfId="0" applyFont="1" applyFill="1" applyBorder="1" applyAlignment="1" applyProtection="1">
      <alignment horizontal="left" vertical="center"/>
      <protection locked="0"/>
    </xf>
    <xf numFmtId="183" fontId="25" fillId="2" borderId="74" xfId="0" applyNumberFormat="1" applyFont="1" applyFill="1" applyBorder="1" applyAlignment="1" applyProtection="1">
      <alignment horizontal="right" vertical="center"/>
      <protection locked="0"/>
    </xf>
    <xf numFmtId="183" fontId="26" fillId="2" borderId="74" xfId="0" applyNumberFormat="1" applyFont="1" applyFill="1" applyBorder="1" applyAlignment="1" applyProtection="1">
      <alignment horizontal="right" vertical="center"/>
      <protection locked="0"/>
    </xf>
    <xf numFmtId="183" fontId="25" fillId="2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74" xfId="0" applyNumberFormat="1" applyFont="1" applyFill="1" applyBorder="1" applyAlignment="1" applyProtection="1">
      <alignment vertical="center" shrinkToFit="1"/>
      <protection locked="0"/>
    </xf>
    <xf numFmtId="183" fontId="25" fillId="2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15" xfId="0" applyNumberFormat="1" applyFont="1" applyFill="1" applyBorder="1" applyAlignment="1" applyProtection="1">
      <alignment vertical="center" shrinkToFit="1"/>
      <protection locked="0"/>
    </xf>
    <xf numFmtId="0" fontId="25" fillId="8" borderId="9" xfId="0" applyFont="1" applyFill="1" applyBorder="1" applyAlignment="1" applyProtection="1">
      <alignment horizontal="left" vertical="center"/>
      <protection locked="0"/>
    </xf>
    <xf numFmtId="0" fontId="25" fillId="8" borderId="13" xfId="0" applyFont="1" applyFill="1" applyBorder="1" applyAlignment="1" applyProtection="1">
      <alignment horizontal="left" vertical="center"/>
      <protection locked="0"/>
    </xf>
    <xf numFmtId="0" fontId="25" fillId="8" borderId="46" xfId="0" applyFont="1" applyFill="1" applyBorder="1" applyAlignment="1" applyProtection="1">
      <alignment horizontal="left" vertical="center"/>
      <protection locked="0"/>
    </xf>
    <xf numFmtId="0" fontId="25" fillId="8" borderId="14" xfId="0" applyFont="1" applyFill="1" applyBorder="1" applyAlignment="1" applyProtection="1">
      <alignment horizontal="left" vertical="center"/>
      <protection locked="0"/>
    </xf>
    <xf numFmtId="0" fontId="25" fillId="8" borderId="59" xfId="0" applyFont="1" applyFill="1" applyBorder="1" applyAlignment="1" applyProtection="1">
      <alignment horizontal="left" vertical="center"/>
      <protection locked="0"/>
    </xf>
    <xf numFmtId="0" fontId="25" fillId="8" borderId="11" xfId="0" applyFont="1" applyFill="1" applyBorder="1" applyAlignment="1" applyProtection="1">
      <alignment horizontal="left" vertical="center"/>
      <protection locked="0"/>
    </xf>
    <xf numFmtId="0" fontId="25" fillId="8" borderId="3" xfId="0" applyFont="1" applyFill="1" applyBorder="1" applyAlignment="1" applyProtection="1">
      <alignment horizontal="left" vertical="center"/>
      <protection locked="0"/>
    </xf>
    <xf numFmtId="0" fontId="25" fillId="8" borderId="57" xfId="0" applyFont="1" applyFill="1" applyBorder="1" applyAlignment="1" applyProtection="1">
      <alignment horizontal="left" vertical="center"/>
      <protection locked="0"/>
    </xf>
    <xf numFmtId="0" fontId="25" fillId="8" borderId="50" xfId="0" applyFont="1" applyFill="1" applyBorder="1" applyAlignment="1" applyProtection="1">
      <alignment horizontal="left" vertical="center"/>
      <protection locked="0"/>
    </xf>
    <xf numFmtId="0" fontId="25" fillId="8" borderId="48" xfId="0" applyFont="1" applyFill="1" applyBorder="1" applyAlignment="1" applyProtection="1">
      <alignment horizontal="left" vertical="center"/>
      <protection locked="0"/>
    </xf>
    <xf numFmtId="0" fontId="25" fillId="8" borderId="60" xfId="0" applyFont="1" applyFill="1" applyBorder="1" applyAlignment="1" applyProtection="1">
      <alignment horizontal="left" vertical="center"/>
      <protection locked="0"/>
    </xf>
    <xf numFmtId="0" fontId="3" fillId="7" borderId="15" xfId="0" applyFont="1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181" fontId="3" fillId="7" borderId="15" xfId="0" applyNumberFormat="1" applyFont="1" applyFill="1" applyBorder="1" applyAlignment="1">
      <alignment horizontal="right" vertical="center"/>
    </xf>
    <xf numFmtId="181" fontId="0" fillId="7" borderId="15" xfId="0" applyNumberFormat="1" applyFill="1" applyBorder="1" applyAlignment="1">
      <alignment horizontal="right" vertical="center"/>
    </xf>
    <xf numFmtId="181" fontId="0" fillId="7" borderId="16" xfId="0" applyNumberForma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82" fontId="7" fillId="8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11" fillId="2" borderId="46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6" fillId="8" borderId="13" xfId="0" applyFont="1" applyFill="1" applyBorder="1">
      <alignment vertical="center"/>
    </xf>
    <xf numFmtId="0" fontId="26" fillId="8" borderId="0" xfId="0" applyFont="1" applyFill="1">
      <alignment vertical="center"/>
    </xf>
    <xf numFmtId="0" fontId="26" fillId="8" borderId="3" xfId="0" applyFont="1" applyFill="1" applyBorder="1">
      <alignment vertical="center"/>
    </xf>
    <xf numFmtId="0" fontId="0" fillId="8" borderId="0" xfId="0" applyFill="1">
      <alignment vertical="center"/>
    </xf>
    <xf numFmtId="0" fontId="3" fillId="8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84" fontId="31" fillId="8" borderId="9" xfId="0" applyNumberFormat="1" applyFont="1" applyFill="1" applyBorder="1" applyAlignment="1">
      <alignment horizontal="center" vertical="center"/>
    </xf>
    <xf numFmtId="184" fontId="31" fillId="8" borderId="13" xfId="0" applyNumberFormat="1" applyFont="1" applyFill="1" applyBorder="1" applyAlignment="1">
      <alignment horizontal="center" vertical="center"/>
    </xf>
    <xf numFmtId="184" fontId="31" fillId="8" borderId="10" xfId="0" applyNumberFormat="1" applyFont="1" applyFill="1" applyBorder="1" applyAlignment="1">
      <alignment horizontal="center" vertical="center"/>
    </xf>
    <xf numFmtId="184" fontId="31" fillId="8" borderId="11" xfId="0" applyNumberFormat="1" applyFont="1" applyFill="1" applyBorder="1" applyAlignment="1">
      <alignment horizontal="center" vertical="center"/>
    </xf>
    <xf numFmtId="184" fontId="31" fillId="8" borderId="3" xfId="0" applyNumberFormat="1" applyFont="1" applyFill="1" applyBorder="1" applyAlignment="1">
      <alignment horizontal="center" vertical="center"/>
    </xf>
    <xf numFmtId="184" fontId="31" fillId="8" borderId="12" xfId="0" applyNumberFormat="1" applyFont="1" applyFill="1" applyBorder="1" applyAlignment="1">
      <alignment horizontal="center" vertical="center"/>
    </xf>
    <xf numFmtId="185" fontId="31" fillId="8" borderId="9" xfId="0" applyNumberFormat="1" applyFont="1" applyFill="1" applyBorder="1" applyAlignment="1">
      <alignment horizontal="center" vertical="center"/>
    </xf>
    <xf numFmtId="185" fontId="31" fillId="8" borderId="13" xfId="0" applyNumberFormat="1" applyFont="1" applyFill="1" applyBorder="1" applyAlignment="1">
      <alignment horizontal="center" vertical="center"/>
    </xf>
    <xf numFmtId="185" fontId="31" fillId="8" borderId="10" xfId="0" applyNumberFormat="1" applyFont="1" applyFill="1" applyBorder="1" applyAlignment="1">
      <alignment horizontal="center" vertical="center"/>
    </xf>
    <xf numFmtId="185" fontId="31" fillId="8" borderId="11" xfId="0" applyNumberFormat="1" applyFont="1" applyFill="1" applyBorder="1" applyAlignment="1">
      <alignment horizontal="center" vertical="center"/>
    </xf>
    <xf numFmtId="185" fontId="31" fillId="8" borderId="3" xfId="0" applyNumberFormat="1" applyFont="1" applyFill="1" applyBorder="1" applyAlignment="1">
      <alignment horizontal="center" vertical="center"/>
    </xf>
    <xf numFmtId="185" fontId="31" fillId="8" borderId="12" xfId="0" applyNumberFormat="1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6" borderId="90" xfId="0" applyFont="1" applyFill="1" applyBorder="1" applyAlignment="1">
      <alignment horizontal="center" vertical="center"/>
    </xf>
    <xf numFmtId="0" fontId="6" fillId="6" borderId="91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horizontal="center" vertical="center"/>
    </xf>
    <xf numFmtId="0" fontId="6" fillId="6" borderId="94" xfId="0" applyFont="1" applyFill="1" applyBorder="1" applyAlignment="1">
      <alignment horizontal="center" vertical="center"/>
    </xf>
    <xf numFmtId="0" fontId="6" fillId="6" borderId="95" xfId="0" applyFont="1" applyFill="1" applyBorder="1" applyAlignment="1">
      <alignment horizontal="center" vertical="center"/>
    </xf>
    <xf numFmtId="180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2" xfId="0" applyNumberFormat="1" applyFont="1" applyFill="1" applyBorder="1" applyAlignment="1" applyProtection="1">
      <alignment horizontal="right" vertical="center"/>
      <protection locked="0"/>
    </xf>
    <xf numFmtId="183" fontId="26" fillId="8" borderId="2" xfId="0" applyNumberFormat="1" applyFont="1" applyFill="1" applyBorder="1" applyAlignment="1" applyProtection="1">
      <alignment horizontal="right" vertical="center"/>
      <protection locked="0"/>
    </xf>
    <xf numFmtId="183" fontId="0" fillId="8" borderId="2" xfId="0" applyNumberFormat="1" applyFill="1" applyBorder="1" applyProtection="1">
      <alignment vertical="center"/>
      <protection locked="0"/>
    </xf>
    <xf numFmtId="183" fontId="25" fillId="8" borderId="15" xfId="0" applyNumberFormat="1" applyFont="1" applyFill="1" applyBorder="1" applyAlignment="1" applyProtection="1">
      <alignment horizontal="right" vertical="center"/>
      <protection locked="0"/>
    </xf>
    <xf numFmtId="183" fontId="26" fillId="8" borderId="15" xfId="0" applyNumberFormat="1" applyFont="1" applyFill="1" applyBorder="1" applyAlignment="1" applyProtection="1">
      <alignment horizontal="right" vertical="center"/>
      <protection locked="0"/>
    </xf>
    <xf numFmtId="183" fontId="0" fillId="8" borderId="15" xfId="0" applyNumberFormat="1" applyFill="1" applyBorder="1" applyProtection="1">
      <alignment vertical="center"/>
      <protection locked="0"/>
    </xf>
    <xf numFmtId="183" fontId="25" fillId="8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2" xfId="0" applyNumberFormat="1" applyFont="1" applyFill="1" applyBorder="1" applyAlignment="1" applyProtection="1">
      <alignment vertical="center" shrinkToFit="1"/>
      <protection locked="0"/>
    </xf>
    <xf numFmtId="183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13" xfId="0" applyFill="1" applyBorder="1" applyProtection="1">
      <alignment vertical="center"/>
      <protection locked="0"/>
    </xf>
    <xf numFmtId="0" fontId="0" fillId="8" borderId="10" xfId="0" applyFill="1" applyBorder="1" applyProtection="1">
      <alignment vertical="center"/>
      <protection locked="0"/>
    </xf>
    <xf numFmtId="183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" xfId="0" applyFill="1" applyBorder="1" applyProtection="1">
      <alignment vertical="center"/>
      <protection locked="0"/>
    </xf>
    <xf numFmtId="0" fontId="0" fillId="8" borderId="12" xfId="0" applyFill="1" applyBorder="1" applyProtection="1">
      <alignment vertical="center"/>
      <protection locked="0"/>
    </xf>
    <xf numFmtId="183" fontId="25" fillId="8" borderId="74" xfId="0" applyNumberFormat="1" applyFont="1" applyFill="1" applyBorder="1" applyAlignment="1" applyProtection="1">
      <alignment horizontal="right" vertical="center"/>
      <protection locked="0"/>
    </xf>
    <xf numFmtId="183" fontId="26" fillId="8" borderId="74" xfId="0" applyNumberFormat="1" applyFont="1" applyFill="1" applyBorder="1" applyAlignment="1" applyProtection="1">
      <alignment horizontal="right" vertical="center"/>
      <protection locked="0"/>
    </xf>
    <xf numFmtId="183" fontId="0" fillId="8" borderId="74" xfId="0" applyNumberFormat="1" applyFill="1" applyBorder="1" applyProtection="1">
      <alignment vertical="center"/>
      <protection locked="0"/>
    </xf>
    <xf numFmtId="183" fontId="25" fillId="8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74" xfId="0" applyNumberFormat="1" applyFont="1" applyFill="1" applyBorder="1" applyAlignment="1" applyProtection="1">
      <alignment vertical="center" shrinkToFit="1"/>
      <protection locked="0"/>
    </xf>
    <xf numFmtId="183" fontId="25" fillId="8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15" xfId="0" applyNumberFormat="1" applyFont="1" applyFill="1" applyBorder="1" applyAlignment="1" applyProtection="1">
      <alignment vertical="center" shrinkToFit="1"/>
      <protection locked="0"/>
    </xf>
    <xf numFmtId="183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8" xfId="0" applyFill="1" applyBorder="1" applyProtection="1">
      <alignment vertical="center"/>
      <protection locked="0"/>
    </xf>
    <xf numFmtId="0" fontId="0" fillId="8" borderId="39" xfId="0" applyFill="1" applyBorder="1" applyProtection="1">
      <alignment vertical="center"/>
      <protection locked="0"/>
    </xf>
    <xf numFmtId="180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0" fontId="25" fillId="2" borderId="38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180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48" xfId="0" applyFill="1" applyBorder="1" applyProtection="1">
      <alignment vertical="center"/>
      <protection locked="0"/>
    </xf>
    <xf numFmtId="0" fontId="0" fillId="8" borderId="49" xfId="0" applyFill="1" applyBorder="1" applyProtection="1">
      <alignment vertical="center"/>
      <protection locked="0"/>
    </xf>
    <xf numFmtId="183" fontId="25" fillId="8" borderId="64" xfId="0" applyNumberFormat="1" applyFont="1" applyFill="1" applyBorder="1" applyAlignment="1" applyProtection="1">
      <alignment horizontal="right" vertical="center"/>
      <protection locked="0"/>
    </xf>
    <xf numFmtId="183" fontId="26" fillId="8" borderId="64" xfId="0" applyNumberFormat="1" applyFont="1" applyFill="1" applyBorder="1" applyAlignment="1" applyProtection="1">
      <alignment horizontal="right" vertical="center"/>
      <protection locked="0"/>
    </xf>
    <xf numFmtId="183" fontId="0" fillId="8" borderId="64" xfId="0" applyNumberFormat="1" applyFill="1" applyBorder="1" applyProtection="1">
      <alignment vertical="center"/>
      <protection locked="0"/>
    </xf>
    <xf numFmtId="180" fontId="25" fillId="8" borderId="40" xfId="0" applyNumberFormat="1" applyFont="1" applyFill="1" applyBorder="1" applyAlignment="1">
      <alignment horizontal="right" vertical="center" shrinkToFit="1"/>
    </xf>
    <xf numFmtId="180" fontId="25" fillId="8" borderId="38" xfId="0" applyNumberFormat="1" applyFont="1" applyFill="1" applyBorder="1" applyAlignment="1">
      <alignment horizontal="right" vertical="center" shrinkToFit="1"/>
    </xf>
    <xf numFmtId="180" fontId="26" fillId="8" borderId="38" xfId="0" applyNumberFormat="1" applyFont="1" applyFill="1" applyBorder="1" applyAlignment="1">
      <alignment horizontal="right" vertical="center" shrinkToFit="1"/>
    </xf>
    <xf numFmtId="0" fontId="0" fillId="8" borderId="38" xfId="0" applyFill="1" applyBorder="1">
      <alignment vertical="center"/>
    </xf>
    <xf numFmtId="0" fontId="0" fillId="8" borderId="39" xfId="0" applyFill="1" applyBorder="1">
      <alignment vertical="center"/>
    </xf>
    <xf numFmtId="180" fontId="25" fillId="8" borderId="50" xfId="0" applyNumberFormat="1" applyFont="1" applyFill="1" applyBorder="1" applyAlignment="1">
      <alignment horizontal="right" vertical="center" shrinkToFit="1"/>
    </xf>
    <xf numFmtId="180" fontId="25" fillId="8" borderId="48" xfId="0" applyNumberFormat="1" applyFont="1" applyFill="1" applyBorder="1" applyAlignment="1">
      <alignment horizontal="right" vertical="center" shrinkToFit="1"/>
    </xf>
    <xf numFmtId="180" fontId="26" fillId="8" borderId="48" xfId="0" applyNumberFormat="1" applyFont="1" applyFill="1" applyBorder="1" applyAlignment="1">
      <alignment horizontal="right" vertical="center" shrinkToFit="1"/>
    </xf>
    <xf numFmtId="0" fontId="0" fillId="8" borderId="48" xfId="0" applyFill="1" applyBorder="1">
      <alignment vertical="center"/>
    </xf>
    <xf numFmtId="0" fontId="0" fillId="8" borderId="49" xfId="0" applyFill="1" applyBorder="1">
      <alignment vertical="center"/>
    </xf>
    <xf numFmtId="183" fontId="0" fillId="8" borderId="2" xfId="0" applyNumberFormat="1" applyFill="1" applyBorder="1">
      <alignment vertical="center"/>
    </xf>
    <xf numFmtId="183" fontId="0" fillId="8" borderId="64" xfId="0" applyNumberFormat="1" applyFill="1" applyBorder="1">
      <alignment vertical="center"/>
    </xf>
    <xf numFmtId="183" fontId="25" fillId="0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2" xfId="0" applyNumberFormat="1" applyFont="1" applyBorder="1" applyAlignment="1" applyProtection="1">
      <alignment vertical="center" shrinkToFit="1"/>
      <protection locked="0"/>
    </xf>
    <xf numFmtId="183" fontId="25" fillId="0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64" xfId="0" applyNumberFormat="1" applyFont="1" applyBorder="1" applyAlignment="1" applyProtection="1">
      <alignment vertical="center" shrinkToFit="1"/>
      <protection locked="0"/>
    </xf>
    <xf numFmtId="183" fontId="25" fillId="8" borderId="9" xfId="0" applyNumberFormat="1" applyFont="1" applyFill="1" applyBorder="1" applyAlignment="1">
      <alignment horizontal="right" vertical="center" shrinkToFit="1"/>
    </xf>
    <xf numFmtId="183" fontId="25" fillId="8" borderId="13" xfId="0" applyNumberFormat="1" applyFont="1" applyFill="1" applyBorder="1" applyAlignment="1">
      <alignment horizontal="right" vertical="center" shrinkToFit="1"/>
    </xf>
    <xf numFmtId="183" fontId="26" fillId="8" borderId="13" xfId="0" applyNumberFormat="1" applyFont="1" applyFill="1" applyBorder="1" applyAlignment="1">
      <alignment horizontal="right" vertical="center" shrinkToFit="1"/>
    </xf>
    <xf numFmtId="0" fontId="0" fillId="8" borderId="13" xfId="0" applyFill="1" applyBorder="1">
      <alignment vertical="center"/>
    </xf>
    <xf numFmtId="0" fontId="0" fillId="8" borderId="10" xfId="0" applyFill="1" applyBorder="1">
      <alignment vertical="center"/>
    </xf>
    <xf numFmtId="183" fontId="25" fillId="8" borderId="50" xfId="0" applyNumberFormat="1" applyFont="1" applyFill="1" applyBorder="1" applyAlignment="1">
      <alignment horizontal="right" vertical="center" shrinkToFit="1"/>
    </xf>
    <xf numFmtId="183" fontId="25" fillId="8" borderId="48" xfId="0" applyNumberFormat="1" applyFont="1" applyFill="1" applyBorder="1" applyAlignment="1">
      <alignment horizontal="right" vertical="center" shrinkToFit="1"/>
    </xf>
    <xf numFmtId="183" fontId="26" fillId="8" borderId="48" xfId="0" applyNumberFormat="1" applyFont="1" applyFill="1" applyBorder="1" applyAlignment="1">
      <alignment horizontal="right" vertical="center" shrinkToFit="1"/>
    </xf>
    <xf numFmtId="183" fontId="25" fillId="8" borderId="11" xfId="0" applyNumberFormat="1" applyFont="1" applyFill="1" applyBorder="1" applyAlignment="1">
      <alignment horizontal="right" vertical="center" shrinkToFit="1"/>
    </xf>
    <xf numFmtId="183" fontId="25" fillId="8" borderId="3" xfId="0" applyNumberFormat="1" applyFont="1" applyFill="1" applyBorder="1" applyAlignment="1">
      <alignment horizontal="right" vertical="center" shrinkToFit="1"/>
    </xf>
    <xf numFmtId="183" fontId="26" fillId="8" borderId="3" xfId="0" applyNumberFormat="1" applyFont="1" applyFill="1" applyBorder="1" applyAlignment="1">
      <alignment horizontal="right" vertical="center" shrinkToFit="1"/>
    </xf>
    <xf numFmtId="0" fontId="0" fillId="8" borderId="3" xfId="0" applyFill="1" applyBorder="1">
      <alignment vertical="center"/>
    </xf>
    <xf numFmtId="0" fontId="0" fillId="8" borderId="12" xfId="0" applyFill="1" applyBorder="1">
      <alignment vertical="center"/>
    </xf>
    <xf numFmtId="183" fontId="0" fillId="8" borderId="15" xfId="0" applyNumberFormat="1" applyFill="1" applyBorder="1">
      <alignment vertical="center"/>
    </xf>
    <xf numFmtId="183" fontId="0" fillId="8" borderId="74" xfId="0" applyNumberFormat="1" applyFill="1" applyBorder="1">
      <alignment vertical="center"/>
    </xf>
    <xf numFmtId="183" fontId="25" fillId="8" borderId="40" xfId="0" applyNumberFormat="1" applyFont="1" applyFill="1" applyBorder="1" applyAlignment="1">
      <alignment horizontal="right" vertical="center" shrinkToFit="1"/>
    </xf>
    <xf numFmtId="183" fontId="25" fillId="8" borderId="38" xfId="0" applyNumberFormat="1" applyFont="1" applyFill="1" applyBorder="1" applyAlignment="1">
      <alignment horizontal="right" vertical="center" shrinkToFit="1"/>
    </xf>
    <xf numFmtId="183" fontId="26" fillId="8" borderId="38" xfId="0" applyNumberFormat="1" applyFont="1" applyFill="1" applyBorder="1" applyAlignment="1">
      <alignment horizontal="right" vertical="center" shrinkToFit="1"/>
    </xf>
    <xf numFmtId="180" fontId="25" fillId="8" borderId="9" xfId="0" applyNumberFormat="1" applyFont="1" applyFill="1" applyBorder="1" applyAlignment="1">
      <alignment horizontal="right" vertical="center" shrinkToFit="1"/>
    </xf>
    <xf numFmtId="180" fontId="25" fillId="8" borderId="13" xfId="0" applyNumberFormat="1" applyFont="1" applyFill="1" applyBorder="1" applyAlignment="1">
      <alignment horizontal="right" vertical="center" shrinkToFit="1"/>
    </xf>
    <xf numFmtId="180" fontId="26" fillId="8" borderId="13" xfId="0" applyNumberFormat="1" applyFont="1" applyFill="1" applyBorder="1" applyAlignment="1">
      <alignment horizontal="right" vertical="center" shrinkToFit="1"/>
    </xf>
    <xf numFmtId="180" fontId="26" fillId="8" borderId="10" xfId="0" applyNumberFormat="1" applyFont="1" applyFill="1" applyBorder="1" applyAlignment="1">
      <alignment horizontal="right" vertical="center" shrinkToFit="1"/>
    </xf>
    <xf numFmtId="180" fontId="25" fillId="8" borderId="14" xfId="0" applyNumberFormat="1" applyFont="1" applyFill="1" applyBorder="1" applyAlignment="1">
      <alignment horizontal="right" vertical="center" shrinkToFit="1"/>
    </xf>
    <xf numFmtId="180" fontId="25" fillId="8" borderId="0" xfId="0" applyNumberFormat="1" applyFont="1" applyFill="1" applyAlignment="1">
      <alignment horizontal="right" vertical="center" shrinkToFit="1"/>
    </xf>
    <xf numFmtId="180" fontId="26" fillId="8" borderId="0" xfId="0" applyNumberFormat="1" applyFont="1" applyFill="1" applyAlignment="1">
      <alignment horizontal="right" vertical="center" shrinkToFit="1"/>
    </xf>
    <xf numFmtId="180" fontId="26" fillId="8" borderId="1" xfId="0" applyNumberFormat="1" applyFont="1" applyFill="1" applyBorder="1" applyAlignment="1">
      <alignment horizontal="right" vertical="center" shrinkToFit="1"/>
    </xf>
    <xf numFmtId="180" fontId="26" fillId="8" borderId="49" xfId="0" applyNumberFormat="1" applyFont="1" applyFill="1" applyBorder="1" applyAlignment="1">
      <alignment horizontal="right" vertical="center" shrinkToFit="1"/>
    </xf>
    <xf numFmtId="180" fontId="25" fillId="8" borderId="11" xfId="0" applyNumberFormat="1" applyFont="1" applyFill="1" applyBorder="1" applyAlignment="1">
      <alignment horizontal="right" vertical="center" shrinkToFit="1"/>
    </xf>
    <xf numFmtId="180" fontId="25" fillId="8" borderId="3" xfId="0" applyNumberFormat="1" applyFont="1" applyFill="1" applyBorder="1" applyAlignment="1">
      <alignment horizontal="right" vertical="center" shrinkToFit="1"/>
    </xf>
    <xf numFmtId="180" fontId="26" fillId="8" borderId="3" xfId="0" applyNumberFormat="1" applyFont="1" applyFill="1" applyBorder="1" applyAlignment="1">
      <alignment horizontal="right" vertical="center" shrinkToFit="1"/>
    </xf>
    <xf numFmtId="180" fontId="26" fillId="8" borderId="12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7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76</xdr:row>
      <xdr:rowOff>44303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9BD0BD-CBC8-4C15-90A1-05FDC381CE5B}"/>
            </a:ext>
          </a:extLst>
        </xdr:cNvPr>
        <xdr:cNvSpPr/>
      </xdr:nvSpPr>
      <xdr:spPr>
        <a:xfrm>
          <a:off x="178981" y="0"/>
          <a:ext cx="9156405" cy="1098697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77</xdr:row>
      <xdr:rowOff>5096</xdr:rowOff>
    </xdr:from>
    <xdr:to>
      <xdr:col>76</xdr:col>
      <xdr:colOff>76200</xdr:colOff>
      <xdr:row>89</xdr:row>
      <xdr:rowOff>110979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F98BED-F07C-4D45-8D54-6EFFE65FD089}"/>
            </a:ext>
          </a:extLst>
        </xdr:cNvPr>
        <xdr:cNvSpPr/>
      </xdr:nvSpPr>
      <xdr:spPr>
        <a:xfrm>
          <a:off x="178981" y="11091753"/>
          <a:ext cx="9156405" cy="1833674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66675</xdr:colOff>
      <xdr:row>86</xdr:row>
      <xdr:rowOff>57150</xdr:rowOff>
    </xdr:from>
    <xdr:to>
      <xdr:col>48</xdr:col>
      <xdr:colOff>95251</xdr:colOff>
      <xdr:row>96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9467E1-FF11-4F49-90E4-51352EE90F53}"/>
            </a:ext>
          </a:extLst>
        </xdr:cNvPr>
        <xdr:cNvSpPr txBox="1"/>
      </xdr:nvSpPr>
      <xdr:spPr>
        <a:xfrm>
          <a:off x="3286125" y="12344400"/>
          <a:ext cx="2752726" cy="12096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chemeClr val="tx2"/>
              </a:solidFill>
            </a:rPr>
            <a:t>入力できない項目</a:t>
          </a:r>
          <a:endParaRPr kumimoji="1" lang="en-US" altLang="ja-JP" sz="14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（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en-US" altLang="ja-JP" sz="1100" baseline="0">
              <a:solidFill>
                <a:schemeClr val="tx2"/>
              </a:solidFill>
            </a:rPr>
            <a:t>『</a:t>
          </a:r>
          <a:r>
            <a:rPr kumimoji="1" lang="ja-JP" altLang="en-US" sz="1100">
              <a:solidFill>
                <a:schemeClr val="tx2"/>
              </a:solidFill>
            </a:rPr>
            <a:t>税率ごとに区分した取引</a:t>
          </a:r>
          <a:r>
            <a:rPr kumimoji="1" lang="en-US" altLang="ja-JP" sz="1100">
              <a:solidFill>
                <a:schemeClr val="tx2"/>
              </a:solidFill>
            </a:rPr>
            <a:t>』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ja-JP" altLang="en-US" sz="1100">
              <a:solidFill>
                <a:schemeClr val="tx2"/>
              </a:solidFill>
            </a:rPr>
            <a:t>に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分けられた金額を自動計算）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32</xdr:col>
      <xdr:colOff>0</xdr:colOff>
      <xdr:row>32</xdr:row>
      <xdr:rowOff>77529</xdr:rowOff>
    </xdr:from>
    <xdr:to>
      <xdr:col>49</xdr:col>
      <xdr:colOff>56467</xdr:colOff>
      <xdr:row>37</xdr:row>
      <xdr:rowOff>63216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203C13-CEDD-40EC-BF1B-BF33E32F7AEE}"/>
            </a:ext>
          </a:extLst>
        </xdr:cNvPr>
        <xdr:cNvSpPr txBox="1"/>
      </xdr:nvSpPr>
      <xdr:spPr>
        <a:xfrm>
          <a:off x="3898605" y="4684971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90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A8EF01-1F03-4047-BC54-67543AC80A8D}"/>
            </a:ext>
          </a:extLst>
        </xdr:cNvPr>
        <xdr:cNvSpPr/>
      </xdr:nvSpPr>
      <xdr:spPr>
        <a:xfrm>
          <a:off x="178981" y="0"/>
          <a:ext cx="9156405" cy="1299165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77528</xdr:colOff>
      <xdr:row>32</xdr:row>
      <xdr:rowOff>88605</xdr:rowOff>
    </xdr:from>
    <xdr:to>
      <xdr:col>50</xdr:col>
      <xdr:colOff>12163</xdr:colOff>
      <xdr:row>37</xdr:row>
      <xdr:rowOff>74292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BF207E-2B43-46E4-A44C-909B09A49AAB}"/>
            </a:ext>
          </a:extLst>
        </xdr:cNvPr>
        <xdr:cNvSpPr txBox="1"/>
      </xdr:nvSpPr>
      <xdr:spPr>
        <a:xfrm>
          <a:off x="3976133" y="4696047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86E6-E50C-4090-8898-E71A3B04544B}">
  <sheetPr>
    <tabColor rgb="FFFFFF00"/>
  </sheetPr>
  <dimension ref="A1:FZ102"/>
  <sheetViews>
    <sheetView showGridLines="0" showZeros="0" tabSelected="1" view="pageBreakPreview" zoomScale="85" zoomScaleNormal="85" zoomScaleSheetLayoutView="85" workbookViewId="0">
      <selection activeCell="AZ14" sqref="AZ14:BW15"/>
    </sheetView>
  </sheetViews>
  <sheetFormatPr baseColWidth="10" defaultColWidth="1.6640625" defaultRowHeight="11.25" customHeight="1"/>
  <cols>
    <col min="1" max="62" width="1.6640625" style="1"/>
    <col min="63" max="63" width="1.6640625" style="1" customWidth="1"/>
    <col min="64" max="95" width="1.6640625" style="1"/>
    <col min="96" max="96" width="1.6640625" style="1" customWidth="1"/>
    <col min="97" max="160" width="1.6640625" style="1"/>
    <col min="161" max="180" width="1.6640625" style="1" customWidth="1"/>
    <col min="181" max="16384" width="1.6640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72" t="s">
        <v>37</v>
      </c>
      <c r="FF1" s="473"/>
      <c r="FG1" s="473"/>
      <c r="FH1" s="473"/>
      <c r="FI1" s="473"/>
      <c r="FJ1" s="473"/>
      <c r="FK1" s="473"/>
      <c r="FL1" s="473"/>
      <c r="FM1" s="473"/>
      <c r="FN1" s="473"/>
      <c r="FO1" s="473"/>
      <c r="FP1" s="473"/>
      <c r="FQ1" s="473"/>
      <c r="FR1" s="473"/>
      <c r="FS1" s="473"/>
      <c r="FT1" s="473"/>
      <c r="FU1" s="473"/>
      <c r="FV1" s="473"/>
      <c r="FW1" s="473"/>
      <c r="FX1" s="473"/>
      <c r="FY1" s="473"/>
      <c r="FZ1" s="473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309"/>
      <c r="BR2" s="309"/>
      <c r="BS2" s="309"/>
      <c r="BT2" s="309"/>
      <c r="BU2" s="309"/>
      <c r="BV2" s="309"/>
      <c r="BW2" s="309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73"/>
      <c r="FF2" s="473"/>
      <c r="FG2" s="473"/>
      <c r="FH2" s="473"/>
      <c r="FI2" s="473"/>
      <c r="FJ2" s="473"/>
      <c r="FK2" s="473"/>
      <c r="FL2" s="473"/>
      <c r="FM2" s="473"/>
      <c r="FN2" s="473"/>
      <c r="FO2" s="473"/>
      <c r="FP2" s="473"/>
      <c r="FQ2" s="473"/>
      <c r="FR2" s="473"/>
      <c r="FS2" s="473"/>
      <c r="FT2" s="473"/>
      <c r="FU2" s="473"/>
      <c r="FV2" s="473"/>
      <c r="FW2" s="473"/>
      <c r="FX2" s="473"/>
      <c r="FY2" s="473"/>
      <c r="FZ2" s="473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74" t="s">
        <v>17</v>
      </c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309"/>
      <c r="BR3" s="309"/>
      <c r="BS3" s="309"/>
      <c r="BT3" s="309"/>
      <c r="BU3" s="309"/>
      <c r="BV3" s="309"/>
      <c r="BW3" s="309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309" t="s">
        <v>3</v>
      </c>
      <c r="AE6" s="309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309"/>
      <c r="AV6" s="309"/>
      <c r="AW6" s="9"/>
      <c r="AX6" s="9"/>
      <c r="AY6" s="9"/>
      <c r="AZ6" s="9"/>
      <c r="BA6" s="9"/>
      <c r="BB6" s="9"/>
      <c r="BC6" s="9"/>
      <c r="BD6" s="9"/>
      <c r="BE6" s="413" t="s">
        <v>77</v>
      </c>
      <c r="BF6" s="413"/>
      <c r="BG6" s="413"/>
      <c r="BH6" s="413"/>
      <c r="BI6" s="163"/>
      <c r="BJ6" s="163"/>
      <c r="BK6" s="413" t="s">
        <v>78</v>
      </c>
      <c r="BL6" s="413"/>
      <c r="BM6" s="413"/>
      <c r="BN6" s="163"/>
      <c r="BO6" s="163"/>
      <c r="BP6" s="503" t="s">
        <v>79</v>
      </c>
      <c r="BQ6" s="503"/>
      <c r="BR6" s="503"/>
      <c r="BS6" s="163"/>
      <c r="BT6" s="163"/>
      <c r="BU6" s="503" t="s">
        <v>80</v>
      </c>
      <c r="BV6" s="503"/>
      <c r="BW6" s="503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9"/>
      <c r="AX7" s="9"/>
      <c r="AY7" s="9"/>
      <c r="AZ7" s="9"/>
      <c r="BA7" s="9"/>
      <c r="BB7" s="9"/>
      <c r="BC7" s="9"/>
      <c r="BD7" s="9"/>
      <c r="BE7" s="413"/>
      <c r="BF7" s="413"/>
      <c r="BG7" s="413"/>
      <c r="BH7" s="413"/>
      <c r="BI7" s="163"/>
      <c r="BJ7" s="163"/>
      <c r="BK7" s="413"/>
      <c r="BL7" s="413"/>
      <c r="BM7" s="413"/>
      <c r="BN7" s="163"/>
      <c r="BO7" s="163"/>
      <c r="BP7" s="503"/>
      <c r="BQ7" s="503"/>
      <c r="BR7" s="503"/>
      <c r="BS7" s="163"/>
      <c r="BT7" s="163"/>
      <c r="BU7" s="503"/>
      <c r="BV7" s="503"/>
      <c r="BW7" s="503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77" t="s">
        <v>11</v>
      </c>
      <c r="FF8" s="461"/>
      <c r="FG8" s="461"/>
      <c r="FH8" s="461"/>
      <c r="FI8" s="461"/>
      <c r="FJ8" s="461"/>
      <c r="FK8" s="461"/>
      <c r="FL8" s="478"/>
      <c r="FM8" s="482" t="e">
        <f>IF(#REF!="","",#REF!)</f>
        <v>#REF!</v>
      </c>
      <c r="FN8" s="483"/>
      <c r="FO8" s="483"/>
      <c r="FP8" s="483"/>
      <c r="FQ8" s="483"/>
      <c r="FR8" s="483"/>
      <c r="FS8" s="484"/>
      <c r="FT8" s="51" t="s">
        <v>14</v>
      </c>
      <c r="FU8" s="485" t="e">
        <f>IF(#REF!="","",#REF!)</f>
        <v>#REF!</v>
      </c>
      <c r="FV8" s="486"/>
      <c r="FW8" s="8"/>
      <c r="FX8" s="7"/>
      <c r="FY8" s="7"/>
    </row>
    <row r="9" spans="1:182" ht="11.25" customHeight="1">
      <c r="A9" s="9"/>
      <c r="B9" s="9"/>
      <c r="C9" s="9"/>
      <c r="D9" s="487" t="s">
        <v>18</v>
      </c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79"/>
      <c r="FF9" s="480"/>
      <c r="FG9" s="480"/>
      <c r="FH9" s="480"/>
      <c r="FI9" s="480"/>
      <c r="FJ9" s="480"/>
      <c r="FK9" s="480"/>
      <c r="FL9" s="481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89" t="s">
        <v>12</v>
      </c>
      <c r="FF11" s="462"/>
      <c r="FG11" s="462"/>
      <c r="FH11" s="462"/>
      <c r="FI11" s="462"/>
      <c r="FJ11" s="463"/>
      <c r="FK11" s="463"/>
      <c r="FL11" s="490"/>
      <c r="FM11" s="469" t="e">
        <f>IF(#REF!="","",#REF!)</f>
        <v>#REF!</v>
      </c>
      <c r="FN11" s="469"/>
      <c r="FO11" s="469"/>
      <c r="FP11" s="469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24" t="s">
        <v>20</v>
      </c>
      <c r="E12" s="324"/>
      <c r="F12" s="324"/>
      <c r="G12" s="324"/>
      <c r="H12" s="324"/>
      <c r="I12" s="324"/>
      <c r="J12" s="324"/>
      <c r="K12" s="9"/>
      <c r="L12" s="491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3"/>
      <c r="Z12" s="470" t="s">
        <v>14</v>
      </c>
      <c r="AA12" s="471"/>
      <c r="AB12" s="497"/>
      <c r="AC12" s="498"/>
      <c r="AD12" s="498"/>
      <c r="AE12" s="498"/>
      <c r="AF12" s="49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24" t="s">
        <v>15</v>
      </c>
      <c r="AR12" s="456"/>
      <c r="AS12" s="456"/>
      <c r="AT12" s="456"/>
      <c r="AU12" s="456"/>
      <c r="AV12" s="456"/>
      <c r="AW12" s="456"/>
      <c r="AX12" s="13"/>
      <c r="AY12" s="13"/>
      <c r="AZ12" s="465" t="s">
        <v>45</v>
      </c>
      <c r="BA12" s="465"/>
      <c r="BB12" s="163"/>
      <c r="BC12" s="409"/>
      <c r="BD12" s="409"/>
      <c r="BE12" s="117" t="s">
        <v>14</v>
      </c>
      <c r="BF12" s="458"/>
      <c r="BG12" s="459"/>
      <c r="BH12" s="459"/>
      <c r="BI12" s="459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89"/>
      <c r="FF12" s="462"/>
      <c r="FG12" s="462"/>
      <c r="FH12" s="462"/>
      <c r="FI12" s="462"/>
      <c r="FJ12" s="463"/>
      <c r="FK12" s="463"/>
      <c r="FL12" s="490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24"/>
      <c r="E13" s="324"/>
      <c r="F13" s="324"/>
      <c r="G13" s="324"/>
      <c r="H13" s="324"/>
      <c r="I13" s="324"/>
      <c r="J13" s="324"/>
      <c r="K13" s="9"/>
      <c r="L13" s="494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6"/>
      <c r="Z13" s="470"/>
      <c r="AA13" s="471"/>
      <c r="AB13" s="500"/>
      <c r="AC13" s="501"/>
      <c r="AD13" s="501"/>
      <c r="AE13" s="501"/>
      <c r="AF13" s="502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56"/>
      <c r="AR13" s="456"/>
      <c r="AS13" s="456"/>
      <c r="AT13" s="456"/>
      <c r="AU13" s="456"/>
      <c r="AV13" s="456"/>
      <c r="AW13" s="456"/>
      <c r="AX13" s="13"/>
      <c r="AY13" s="13"/>
      <c r="AZ13" s="465"/>
      <c r="BA13" s="465"/>
      <c r="BB13" s="409"/>
      <c r="BC13" s="409"/>
      <c r="BD13" s="409"/>
      <c r="BE13" s="466"/>
      <c r="BF13" s="459"/>
      <c r="BG13" s="459"/>
      <c r="BH13" s="459"/>
      <c r="BI13" s="459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60" t="s">
        <v>34</v>
      </c>
      <c r="FF14" s="461"/>
      <c r="FG14" s="461"/>
      <c r="FH14" s="461"/>
      <c r="FI14" s="461"/>
      <c r="FJ14" s="461"/>
      <c r="FK14" s="450" t="s">
        <v>28</v>
      </c>
      <c r="FL14" s="450"/>
      <c r="FM14" s="450"/>
      <c r="FN14" s="450"/>
      <c r="FO14" s="450"/>
      <c r="FP14" s="451">
        <f>CQ41</f>
        <v>0</v>
      </c>
      <c r="FQ14" s="452"/>
      <c r="FR14" s="452"/>
      <c r="FS14" s="452"/>
      <c r="FT14" s="452"/>
      <c r="FU14" s="452"/>
      <c r="FV14" s="452"/>
      <c r="FW14" s="452"/>
      <c r="FX14" s="45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62"/>
      <c r="FF15" s="462"/>
      <c r="FG15" s="462"/>
      <c r="FH15" s="462"/>
      <c r="FI15" s="462"/>
      <c r="FJ15" s="462"/>
      <c r="FK15" s="450"/>
      <c r="FL15" s="450"/>
      <c r="FM15" s="450"/>
      <c r="FN15" s="450"/>
      <c r="FO15" s="45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464" t="s">
        <v>21</v>
      </c>
      <c r="E16" s="464"/>
      <c r="F16" s="464"/>
      <c r="G16" s="464"/>
      <c r="H16" s="464"/>
      <c r="I16" s="464"/>
      <c r="J16" s="464"/>
      <c r="K16" s="9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117" t="s">
        <v>44</v>
      </c>
      <c r="BA16" s="117"/>
      <c r="BB16" s="117"/>
      <c r="BC16" s="509"/>
      <c r="BD16" s="509"/>
      <c r="BE16" s="509"/>
      <c r="BF16" s="509"/>
      <c r="BG16" s="509"/>
      <c r="BH16" s="509"/>
      <c r="BI16" s="509"/>
      <c r="BJ16" s="509"/>
      <c r="BK16" s="509"/>
      <c r="BL16" s="510" t="s">
        <v>43</v>
      </c>
      <c r="BM16" s="510"/>
      <c r="BN16" s="510"/>
      <c r="BO16" s="509"/>
      <c r="BP16" s="509"/>
      <c r="BQ16" s="509"/>
      <c r="BR16" s="509"/>
      <c r="BS16" s="509"/>
      <c r="BT16" s="509"/>
      <c r="BU16" s="509"/>
      <c r="BV16" s="509"/>
      <c r="BW16" s="509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63"/>
      <c r="FF16" s="463"/>
      <c r="FG16" s="463"/>
      <c r="FH16" s="463"/>
      <c r="FI16" s="463"/>
      <c r="FJ16" s="463"/>
      <c r="FK16" s="450" t="s">
        <v>26</v>
      </c>
      <c r="FL16" s="450"/>
      <c r="FM16" s="450"/>
      <c r="FN16" s="450"/>
      <c r="FO16" s="450"/>
      <c r="FP16" s="451">
        <f>CQ43</f>
        <v>0</v>
      </c>
      <c r="FQ16" s="452"/>
      <c r="FR16" s="452"/>
      <c r="FS16" s="452"/>
      <c r="FT16" s="452"/>
      <c r="FU16" s="452"/>
      <c r="FV16" s="452"/>
      <c r="FW16" s="452"/>
      <c r="FX16" s="453"/>
      <c r="FY16" s="7"/>
    </row>
    <row r="17" spans="1:181" ht="11.25" customHeight="1">
      <c r="A17" s="9"/>
      <c r="B17" s="9"/>
      <c r="C17" s="9"/>
      <c r="D17" s="464"/>
      <c r="E17" s="464"/>
      <c r="F17" s="464"/>
      <c r="G17" s="464"/>
      <c r="H17" s="464"/>
      <c r="I17" s="464"/>
      <c r="J17" s="464"/>
      <c r="K17" s="9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117"/>
      <c r="BA17" s="117"/>
      <c r="BB17" s="117"/>
      <c r="BC17" s="509"/>
      <c r="BD17" s="509"/>
      <c r="BE17" s="509"/>
      <c r="BF17" s="509"/>
      <c r="BG17" s="509"/>
      <c r="BH17" s="509"/>
      <c r="BI17" s="509"/>
      <c r="BJ17" s="509"/>
      <c r="BK17" s="509"/>
      <c r="BL17" s="510"/>
      <c r="BM17" s="510"/>
      <c r="BN17" s="510"/>
      <c r="BO17" s="509"/>
      <c r="BP17" s="509"/>
      <c r="BQ17" s="509"/>
      <c r="BR17" s="509"/>
      <c r="BS17" s="509"/>
      <c r="BT17" s="509"/>
      <c r="BU17" s="509"/>
      <c r="BV17" s="509"/>
      <c r="BW17" s="509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63"/>
      <c r="FF17" s="463"/>
      <c r="FG17" s="463"/>
      <c r="FH17" s="463"/>
      <c r="FI17" s="463"/>
      <c r="FJ17" s="463"/>
      <c r="FK17" s="450"/>
      <c r="FL17" s="450"/>
      <c r="FM17" s="450"/>
      <c r="FN17" s="450"/>
      <c r="FO17" s="45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454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9"/>
      <c r="AK18" s="9"/>
      <c r="AL18" s="9"/>
      <c r="AM18" s="9"/>
      <c r="AN18" s="9"/>
      <c r="AO18" s="9"/>
      <c r="AP18" s="9"/>
      <c r="AQ18" s="324" t="s">
        <v>16</v>
      </c>
      <c r="AR18" s="456"/>
      <c r="AS18" s="456"/>
      <c r="AT18" s="456"/>
      <c r="AU18" s="456"/>
      <c r="AV18" s="456"/>
      <c r="AW18" s="456"/>
      <c r="AX18" s="13"/>
      <c r="AY18" s="13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457"/>
      <c r="BW18" s="457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63"/>
      <c r="FF18" s="463"/>
      <c r="FG18" s="463"/>
      <c r="FH18" s="463"/>
      <c r="FI18" s="463"/>
      <c r="FJ18" s="463"/>
      <c r="FK18" s="450" t="s">
        <v>27</v>
      </c>
      <c r="FL18" s="450"/>
      <c r="FM18" s="450"/>
      <c r="FN18" s="450"/>
      <c r="FO18" s="450"/>
      <c r="FP18" s="451">
        <f>CQ45</f>
        <v>0</v>
      </c>
      <c r="FQ18" s="452"/>
      <c r="FR18" s="452"/>
      <c r="FS18" s="452"/>
      <c r="FT18" s="452"/>
      <c r="FU18" s="452"/>
      <c r="FV18" s="452"/>
      <c r="FW18" s="452"/>
      <c r="FX18" s="45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9"/>
      <c r="AK19" s="9"/>
      <c r="AL19" s="9"/>
      <c r="AM19" s="9"/>
      <c r="AN19" s="9"/>
      <c r="AO19" s="9"/>
      <c r="AP19" s="9"/>
      <c r="AQ19" s="456"/>
      <c r="AR19" s="456"/>
      <c r="AS19" s="456"/>
      <c r="AT19" s="456"/>
      <c r="AU19" s="456"/>
      <c r="AV19" s="456"/>
      <c r="AW19" s="456"/>
      <c r="AX19" s="13"/>
      <c r="AY19" s="13"/>
      <c r="AZ19" s="410"/>
      <c r="BA19" s="410"/>
      <c r="BB19" s="410"/>
      <c r="BC19" s="410"/>
      <c r="BD19" s="410"/>
      <c r="BE19" s="410"/>
      <c r="BF19" s="410"/>
      <c r="BG19" s="410"/>
      <c r="BH19" s="410"/>
      <c r="BI19" s="410"/>
      <c r="BJ19" s="410"/>
      <c r="BK19" s="410"/>
      <c r="BL19" s="410"/>
      <c r="BM19" s="410"/>
      <c r="BN19" s="410"/>
      <c r="BO19" s="410"/>
      <c r="BP19" s="410"/>
      <c r="BQ19" s="410"/>
      <c r="BR19" s="410"/>
      <c r="BS19" s="410"/>
      <c r="BT19" s="410"/>
      <c r="BU19" s="410"/>
      <c r="BV19" s="457"/>
      <c r="BW19" s="457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63"/>
      <c r="FF19" s="463"/>
      <c r="FG19" s="463"/>
      <c r="FH19" s="463"/>
      <c r="FI19" s="463"/>
      <c r="FJ19" s="463"/>
      <c r="FK19" s="450"/>
      <c r="FL19" s="450"/>
      <c r="FM19" s="450"/>
      <c r="FN19" s="450"/>
      <c r="FO19" s="45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78" t="s">
        <v>0</v>
      </c>
      <c r="AR20" s="504"/>
      <c r="AS20" s="504"/>
      <c r="AT20" s="504"/>
      <c r="AU20" s="504"/>
      <c r="AV20" s="504"/>
      <c r="AW20" s="504"/>
      <c r="AX20" s="13"/>
      <c r="AY20" s="13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8" t="s">
        <v>76</v>
      </c>
      <c r="BW20" s="78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504"/>
      <c r="AR21" s="504"/>
      <c r="AS21" s="504"/>
      <c r="AT21" s="504"/>
      <c r="AU21" s="504"/>
      <c r="AV21" s="504"/>
      <c r="AW21" s="504"/>
      <c r="AX21" s="13"/>
      <c r="AY21" s="13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8"/>
      <c r="BW21" s="78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15" t="s">
        <v>7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439" t="s">
        <v>70</v>
      </c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440"/>
      <c r="BI22" s="442"/>
      <c r="BJ22" s="442"/>
      <c r="BK22" s="442"/>
      <c r="BL22" s="442"/>
      <c r="BM22" s="442"/>
      <c r="BN22" s="442"/>
      <c r="BO22" s="442"/>
      <c r="BP22" s="442"/>
      <c r="BQ22" s="442"/>
      <c r="BR22" s="442"/>
      <c r="BS22" s="442"/>
      <c r="BT22" s="442"/>
      <c r="BU22" s="442"/>
      <c r="BV22" s="442"/>
      <c r="BW22" s="442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506" t="s">
        <v>39</v>
      </c>
      <c r="FF22" s="507"/>
      <c r="FG22" s="507"/>
      <c r="FH22" s="507"/>
      <c r="FI22" s="507"/>
      <c r="FJ22" s="507"/>
      <c r="FK22" s="507"/>
      <c r="FL22" s="427">
        <v>0.1</v>
      </c>
      <c r="FM22" s="428"/>
      <c r="FN22" s="428"/>
      <c r="FO22" s="428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3"/>
      <c r="BJ23" s="443"/>
      <c r="BK23" s="443"/>
      <c r="BL23" s="443"/>
      <c r="BM23" s="443"/>
      <c r="BN23" s="443"/>
      <c r="BO23" s="443"/>
      <c r="BP23" s="443"/>
      <c r="BQ23" s="443"/>
      <c r="BR23" s="443"/>
      <c r="BS23" s="443"/>
      <c r="BT23" s="443"/>
      <c r="BU23" s="443"/>
      <c r="BV23" s="443"/>
      <c r="BW23" s="443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508"/>
      <c r="FF23" s="508"/>
      <c r="FG23" s="508"/>
      <c r="FH23" s="508"/>
      <c r="FI23" s="508"/>
      <c r="FJ23" s="508"/>
      <c r="FK23" s="508"/>
      <c r="FL23" s="429"/>
      <c r="FM23" s="429"/>
      <c r="FN23" s="429"/>
      <c r="FO23" s="429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0"/>
      <c r="M24" s="431"/>
      <c r="N24" s="431"/>
      <c r="O24" s="431"/>
      <c r="P24" s="431"/>
      <c r="Q24" s="432"/>
      <c r="R24" s="433"/>
      <c r="S24" s="434"/>
      <c r="T24" s="419"/>
      <c r="U24" s="420"/>
      <c r="V24" s="419" t="s">
        <v>5</v>
      </c>
      <c r="W24" s="435"/>
      <c r="X24" s="436"/>
      <c r="Y24" s="420"/>
      <c r="Z24" s="419"/>
      <c r="AA24" s="420"/>
      <c r="AB24" s="419" t="s">
        <v>6</v>
      </c>
      <c r="AC24" s="437"/>
      <c r="AD24" s="438"/>
      <c r="AE24" s="420"/>
      <c r="AF24" s="419"/>
      <c r="AG24" s="420"/>
      <c r="AH24" s="419" t="s">
        <v>4</v>
      </c>
      <c r="AI24" s="420"/>
      <c r="AJ24" s="421"/>
      <c r="AK24" s="422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40" t="s">
        <v>35</v>
      </c>
      <c r="M25" s="338"/>
      <c r="N25" s="338"/>
      <c r="O25" s="338"/>
      <c r="P25" s="338"/>
      <c r="Q25" s="341"/>
      <c r="R25" s="343" t="str">
        <f>FP15</f>
        <v/>
      </c>
      <c r="S25" s="344"/>
      <c r="T25" s="326" t="str">
        <f>FQ15</f>
        <v/>
      </c>
      <c r="U25" s="326"/>
      <c r="V25" s="326" t="str">
        <f>FR15</f>
        <v/>
      </c>
      <c r="W25" s="347"/>
      <c r="X25" s="349" t="str">
        <f>FS15</f>
        <v/>
      </c>
      <c r="Y25" s="326"/>
      <c r="Z25" s="326" t="str">
        <f>FT15</f>
        <v/>
      </c>
      <c r="AA25" s="326"/>
      <c r="AB25" s="326" t="str">
        <f>FU15</f>
        <v/>
      </c>
      <c r="AC25" s="328"/>
      <c r="AD25" s="330" t="str">
        <f>FV15</f>
        <v/>
      </c>
      <c r="AE25" s="326"/>
      <c r="AF25" s="326" t="str">
        <f>FW15</f>
        <v/>
      </c>
      <c r="AG25" s="326"/>
      <c r="AH25" s="326" t="str">
        <f>IF(FP14=0,"",FX15)</f>
        <v/>
      </c>
      <c r="AI25" s="326"/>
      <c r="AJ25" s="332" t="s">
        <v>14</v>
      </c>
      <c r="AK25" s="333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78" t="s">
        <v>12</v>
      </c>
      <c r="BF25" s="78"/>
      <c r="BG25" s="78"/>
      <c r="BH25" s="78"/>
      <c r="BI25" s="78"/>
      <c r="BJ25" s="78"/>
      <c r="BK25" s="401"/>
      <c r="BL25" s="444"/>
      <c r="BM25" s="445"/>
      <c r="BN25" s="445"/>
      <c r="BO25" s="445"/>
      <c r="BP25" s="445"/>
      <c r="BQ25" s="445"/>
      <c r="BR25" s="445"/>
      <c r="BS25" s="445"/>
      <c r="BT25" s="445"/>
      <c r="BU25" s="445"/>
      <c r="BV25" s="445"/>
      <c r="BW25" s="446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87"/>
      <c r="F26" s="388"/>
      <c r="G26" s="388"/>
      <c r="H26" s="309" t="s">
        <v>8</v>
      </c>
      <c r="I26" s="389"/>
      <c r="J26" s="389"/>
      <c r="K26" s="20"/>
      <c r="L26" s="383"/>
      <c r="M26" s="339"/>
      <c r="N26" s="339"/>
      <c r="O26" s="339"/>
      <c r="P26" s="339"/>
      <c r="Q26" s="384"/>
      <c r="R26" s="423"/>
      <c r="S26" s="424"/>
      <c r="T26" s="400"/>
      <c r="U26" s="400"/>
      <c r="V26" s="400"/>
      <c r="W26" s="365"/>
      <c r="X26" s="425"/>
      <c r="Y26" s="400"/>
      <c r="Z26" s="400"/>
      <c r="AA26" s="400"/>
      <c r="AB26" s="400"/>
      <c r="AC26" s="426"/>
      <c r="AD26" s="369"/>
      <c r="AE26" s="400"/>
      <c r="AF26" s="400"/>
      <c r="AG26" s="400"/>
      <c r="AH26" s="400"/>
      <c r="AI26" s="400"/>
      <c r="AJ26" s="370"/>
      <c r="AK26" s="371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402"/>
      <c r="BF26" s="402"/>
      <c r="BG26" s="402"/>
      <c r="BH26" s="402"/>
      <c r="BI26" s="402"/>
      <c r="BJ26" s="402"/>
      <c r="BK26" s="403"/>
      <c r="BL26" s="447"/>
      <c r="BM26" s="448"/>
      <c r="BN26" s="448"/>
      <c r="BO26" s="448"/>
      <c r="BP26" s="448"/>
      <c r="BQ26" s="448"/>
      <c r="BR26" s="448"/>
      <c r="BS26" s="448"/>
      <c r="BT26" s="448"/>
      <c r="BU26" s="448"/>
      <c r="BV26" s="448"/>
      <c r="BW26" s="449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90" t="s">
        <v>46</v>
      </c>
      <c r="FF26" s="391"/>
      <c r="FG26" s="391"/>
      <c r="FH26" s="391"/>
      <c r="FI26" s="391"/>
      <c r="FJ26" s="391"/>
      <c r="FK26" s="392"/>
      <c r="FL26" s="311" t="s">
        <v>56</v>
      </c>
      <c r="FM26" s="312"/>
      <c r="FN26" s="312"/>
      <c r="FO26" s="312"/>
      <c r="FP26" s="314">
        <v>0.1</v>
      </c>
      <c r="FQ26" s="315"/>
      <c r="FR26" s="315"/>
      <c r="FS26" s="316"/>
      <c r="FT26" s="320">
        <f>COUNTIF($BL$41:$BL$76,FL26)</f>
        <v>0</v>
      </c>
      <c r="FU26" s="321"/>
      <c r="FV26" s="321"/>
      <c r="FW26" s="321"/>
    </row>
    <row r="27" spans="1:181" ht="11.25" customHeight="1">
      <c r="A27" s="9"/>
      <c r="B27" s="9"/>
      <c r="C27" s="9"/>
      <c r="D27" s="19"/>
      <c r="E27" s="388"/>
      <c r="F27" s="388"/>
      <c r="G27" s="388"/>
      <c r="H27" s="389"/>
      <c r="I27" s="389"/>
      <c r="J27" s="389"/>
      <c r="K27" s="20"/>
      <c r="L27" s="357"/>
      <c r="M27" s="337"/>
      <c r="N27" s="337"/>
      <c r="O27" s="337"/>
      <c r="P27" s="337"/>
      <c r="Q27" s="358"/>
      <c r="R27" s="359"/>
      <c r="S27" s="360"/>
      <c r="T27" s="353"/>
      <c r="U27" s="352"/>
      <c r="V27" s="353"/>
      <c r="W27" s="361"/>
      <c r="X27" s="362"/>
      <c r="Y27" s="352"/>
      <c r="Z27" s="353"/>
      <c r="AA27" s="352"/>
      <c r="AB27" s="353"/>
      <c r="AC27" s="363"/>
      <c r="AD27" s="351"/>
      <c r="AE27" s="352"/>
      <c r="AF27" s="353"/>
      <c r="AG27" s="352"/>
      <c r="AH27" s="353"/>
      <c r="AI27" s="352"/>
      <c r="AJ27" s="398"/>
      <c r="AK27" s="399"/>
      <c r="AL27" s="9"/>
      <c r="AM27" s="9"/>
      <c r="AN27" s="9"/>
      <c r="AO27" s="9"/>
      <c r="AP27" s="9"/>
      <c r="AQ27" s="323" t="s">
        <v>74</v>
      </c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7"/>
      <c r="BC27" s="195"/>
      <c r="BD27" s="372"/>
      <c r="BE27" s="372"/>
      <c r="BF27" s="372"/>
      <c r="BG27" s="372"/>
      <c r="BH27" s="372"/>
      <c r="BI27" s="375" t="s">
        <v>81</v>
      </c>
      <c r="BJ27" s="376"/>
      <c r="BK27" s="376"/>
      <c r="BL27" s="376"/>
      <c r="BM27" s="195"/>
      <c r="BN27" s="372"/>
      <c r="BO27" s="372"/>
      <c r="BP27" s="372"/>
      <c r="BQ27" s="372"/>
      <c r="BR27" s="372"/>
      <c r="BS27" s="372"/>
      <c r="BT27" s="379" t="s">
        <v>82</v>
      </c>
      <c r="BU27" s="380"/>
      <c r="BV27" s="380"/>
      <c r="BW27" s="380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3"/>
      <c r="FF27" s="394"/>
      <c r="FG27" s="394"/>
      <c r="FH27" s="394"/>
      <c r="FI27" s="394"/>
      <c r="FJ27" s="394"/>
      <c r="FK27" s="395"/>
      <c r="FL27" s="313"/>
      <c r="FM27" s="313"/>
      <c r="FN27" s="313"/>
      <c r="FO27" s="313"/>
      <c r="FP27" s="317"/>
      <c r="FQ27" s="318"/>
      <c r="FR27" s="318"/>
      <c r="FS27" s="319"/>
      <c r="FT27" s="322"/>
      <c r="FU27" s="322"/>
      <c r="FV27" s="322"/>
      <c r="FW27" s="32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40" t="s">
        <v>1</v>
      </c>
      <c r="M28" s="338"/>
      <c r="N28" s="338"/>
      <c r="O28" s="338"/>
      <c r="P28" s="338"/>
      <c r="Q28" s="341"/>
      <c r="R28" s="385" t="str">
        <f>FP17</f>
        <v/>
      </c>
      <c r="S28" s="330"/>
      <c r="T28" s="347" t="str">
        <f>FQ17</f>
        <v/>
      </c>
      <c r="U28" s="330"/>
      <c r="V28" s="347" t="str">
        <f>FR17</f>
        <v/>
      </c>
      <c r="W28" s="367"/>
      <c r="X28" s="385" t="str">
        <f>FS17</f>
        <v/>
      </c>
      <c r="Y28" s="330"/>
      <c r="Z28" s="347" t="str">
        <f>FT17</f>
        <v/>
      </c>
      <c r="AA28" s="330"/>
      <c r="AB28" s="347" t="str">
        <f>FU17</f>
        <v/>
      </c>
      <c r="AC28" s="364"/>
      <c r="AD28" s="367" t="str">
        <f>FV17</f>
        <v/>
      </c>
      <c r="AE28" s="330"/>
      <c r="AF28" s="347" t="str">
        <f>FW17</f>
        <v/>
      </c>
      <c r="AG28" s="330"/>
      <c r="AH28" s="347" t="str">
        <f>IF(FP16=0,"",FX17)</f>
        <v/>
      </c>
      <c r="AI28" s="330"/>
      <c r="AJ28" s="332" t="s">
        <v>14</v>
      </c>
      <c r="AK28" s="333"/>
      <c r="AL28" s="9"/>
      <c r="AM28" s="9"/>
      <c r="AN28" s="9"/>
      <c r="AO28" s="9"/>
      <c r="AP28" s="9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13"/>
      <c r="BC28" s="373"/>
      <c r="BD28" s="373"/>
      <c r="BE28" s="373"/>
      <c r="BF28" s="373"/>
      <c r="BG28" s="373"/>
      <c r="BH28" s="373"/>
      <c r="BI28" s="377"/>
      <c r="BJ28" s="377"/>
      <c r="BK28" s="377"/>
      <c r="BL28" s="377"/>
      <c r="BM28" s="373"/>
      <c r="BN28" s="373"/>
      <c r="BO28" s="373"/>
      <c r="BP28" s="373"/>
      <c r="BQ28" s="373"/>
      <c r="BR28" s="373"/>
      <c r="BS28" s="373"/>
      <c r="BT28" s="381"/>
      <c r="BU28" s="381"/>
      <c r="BV28" s="381"/>
      <c r="BW28" s="381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6"/>
      <c r="FF28" s="116"/>
      <c r="FG28" s="116"/>
      <c r="FH28" s="116"/>
      <c r="FI28" s="116"/>
      <c r="FJ28" s="116"/>
      <c r="FK28" s="397"/>
      <c r="FL28" s="311" t="s">
        <v>58</v>
      </c>
      <c r="FM28" s="312"/>
      <c r="FN28" s="312"/>
      <c r="FO28" s="312"/>
      <c r="FP28" s="314">
        <v>0.08</v>
      </c>
      <c r="FQ28" s="315"/>
      <c r="FR28" s="315"/>
      <c r="FS28" s="316"/>
      <c r="FT28" s="320">
        <f>COUNTIF($BL$41:$BL$76,FL28)</f>
        <v>0</v>
      </c>
      <c r="FU28" s="321"/>
      <c r="FV28" s="321"/>
      <c r="FW28" s="321"/>
    </row>
    <row r="29" spans="1:181" ht="11.25" customHeight="1">
      <c r="A29" s="9"/>
      <c r="B29" s="9"/>
      <c r="C29" s="9"/>
      <c r="D29" s="354" t="s">
        <v>19</v>
      </c>
      <c r="E29" s="355"/>
      <c r="F29" s="355"/>
      <c r="G29" s="355"/>
      <c r="H29" s="355"/>
      <c r="I29" s="355"/>
      <c r="J29" s="355"/>
      <c r="K29" s="356"/>
      <c r="L29" s="383"/>
      <c r="M29" s="339"/>
      <c r="N29" s="339"/>
      <c r="O29" s="339"/>
      <c r="P29" s="339"/>
      <c r="Q29" s="384"/>
      <c r="R29" s="386"/>
      <c r="S29" s="369"/>
      <c r="T29" s="365"/>
      <c r="U29" s="369"/>
      <c r="V29" s="365"/>
      <c r="W29" s="368"/>
      <c r="X29" s="386"/>
      <c r="Y29" s="369"/>
      <c r="Z29" s="365"/>
      <c r="AA29" s="369"/>
      <c r="AB29" s="365"/>
      <c r="AC29" s="366"/>
      <c r="AD29" s="368"/>
      <c r="AE29" s="369"/>
      <c r="AF29" s="365"/>
      <c r="AG29" s="369"/>
      <c r="AH29" s="365"/>
      <c r="AI29" s="369"/>
      <c r="AJ29" s="370"/>
      <c r="AK29" s="371"/>
      <c r="AL29" s="9"/>
      <c r="AM29" s="9"/>
      <c r="AN29" s="9"/>
      <c r="AO29" s="9"/>
      <c r="AP29" s="9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8"/>
      <c r="BC29" s="374"/>
      <c r="BD29" s="374"/>
      <c r="BE29" s="374"/>
      <c r="BF29" s="374"/>
      <c r="BG29" s="374"/>
      <c r="BH29" s="374"/>
      <c r="BI29" s="378"/>
      <c r="BJ29" s="378"/>
      <c r="BK29" s="378"/>
      <c r="BL29" s="378"/>
      <c r="BM29" s="374"/>
      <c r="BN29" s="374"/>
      <c r="BO29" s="374"/>
      <c r="BP29" s="374"/>
      <c r="BQ29" s="374"/>
      <c r="BR29" s="374"/>
      <c r="BS29" s="374"/>
      <c r="BT29" s="382"/>
      <c r="BU29" s="382"/>
      <c r="BV29" s="382"/>
      <c r="BW29" s="382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6"/>
      <c r="FF29" s="116"/>
      <c r="FG29" s="116"/>
      <c r="FH29" s="116"/>
      <c r="FI29" s="116"/>
      <c r="FJ29" s="116"/>
      <c r="FK29" s="397"/>
      <c r="FL29" s="313"/>
      <c r="FM29" s="313"/>
      <c r="FN29" s="313"/>
      <c r="FO29" s="313"/>
      <c r="FP29" s="317"/>
      <c r="FQ29" s="318"/>
      <c r="FR29" s="318"/>
      <c r="FS29" s="319"/>
      <c r="FT29" s="322"/>
      <c r="FU29" s="322"/>
      <c r="FV29" s="322"/>
      <c r="FW29" s="322"/>
    </row>
    <row r="30" spans="1:181" ht="11.25" customHeight="1">
      <c r="A30" s="9"/>
      <c r="B30" s="9"/>
      <c r="C30" s="9"/>
      <c r="D30" s="354"/>
      <c r="E30" s="355"/>
      <c r="F30" s="355"/>
      <c r="G30" s="355"/>
      <c r="H30" s="355"/>
      <c r="I30" s="355"/>
      <c r="J30" s="355"/>
      <c r="K30" s="356"/>
      <c r="L30" s="357"/>
      <c r="M30" s="337"/>
      <c r="N30" s="337"/>
      <c r="O30" s="337"/>
      <c r="P30" s="337"/>
      <c r="Q30" s="358"/>
      <c r="R30" s="359"/>
      <c r="S30" s="360"/>
      <c r="T30" s="353"/>
      <c r="U30" s="352"/>
      <c r="V30" s="353"/>
      <c r="W30" s="361"/>
      <c r="X30" s="362"/>
      <c r="Y30" s="352"/>
      <c r="Z30" s="353"/>
      <c r="AA30" s="352"/>
      <c r="AB30" s="353"/>
      <c r="AC30" s="363"/>
      <c r="AD30" s="351"/>
      <c r="AE30" s="352"/>
      <c r="AF30" s="353"/>
      <c r="AG30" s="352"/>
      <c r="AH30" s="353"/>
      <c r="AI30" s="352"/>
      <c r="AJ30" s="398"/>
      <c r="AK30" s="399"/>
      <c r="AL30" s="9"/>
      <c r="AM30" s="9"/>
      <c r="AN30" s="9"/>
      <c r="AO30" s="9"/>
      <c r="AP30" s="9"/>
      <c r="AQ30" s="404" t="s">
        <v>41</v>
      </c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37"/>
      <c r="BC30" s="160"/>
      <c r="BD30" s="407"/>
      <c r="BE30" s="407"/>
      <c r="BF30" s="407"/>
      <c r="BG30" s="407"/>
      <c r="BH30" s="407"/>
      <c r="BI30" s="407"/>
      <c r="BJ30" s="408"/>
      <c r="BK30" s="408"/>
      <c r="BL30" s="27"/>
      <c r="BM30" s="336" t="s">
        <v>13</v>
      </c>
      <c r="BN30" s="337"/>
      <c r="BO30" s="160"/>
      <c r="BP30" s="160"/>
      <c r="BQ30" s="160"/>
      <c r="BR30" s="160"/>
      <c r="BS30" s="160"/>
      <c r="BT30" s="160"/>
      <c r="BU30" s="160"/>
      <c r="BV30" s="160"/>
      <c r="BW30" s="160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6"/>
      <c r="FF30" s="116"/>
      <c r="FG30" s="116"/>
      <c r="FH30" s="116"/>
      <c r="FI30" s="116"/>
      <c r="FJ30" s="116"/>
      <c r="FK30" s="397"/>
      <c r="FL30" s="311"/>
      <c r="FM30" s="312"/>
      <c r="FN30" s="312"/>
      <c r="FO30" s="312"/>
      <c r="FP30" s="314"/>
      <c r="FQ30" s="315"/>
      <c r="FR30" s="315"/>
      <c r="FS30" s="316"/>
      <c r="FT30" s="320">
        <f>COUNTIF($BL$41:$BL$76,FL30)</f>
        <v>0</v>
      </c>
      <c r="FU30" s="321"/>
      <c r="FV30" s="321"/>
      <c r="FW30" s="32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40" t="s">
        <v>36</v>
      </c>
      <c r="M31" s="338"/>
      <c r="N31" s="338"/>
      <c r="O31" s="338"/>
      <c r="P31" s="338"/>
      <c r="Q31" s="341"/>
      <c r="R31" s="343" t="str">
        <f>FP19</f>
        <v/>
      </c>
      <c r="S31" s="344"/>
      <c r="T31" s="326" t="str">
        <f>FQ19</f>
        <v/>
      </c>
      <c r="U31" s="326"/>
      <c r="V31" s="326" t="str">
        <f>FR19</f>
        <v/>
      </c>
      <c r="W31" s="347"/>
      <c r="X31" s="349" t="str">
        <f>FS19</f>
        <v/>
      </c>
      <c r="Y31" s="326"/>
      <c r="Z31" s="326" t="str">
        <f>FT19</f>
        <v/>
      </c>
      <c r="AA31" s="326"/>
      <c r="AB31" s="326" t="str">
        <f>FU19</f>
        <v/>
      </c>
      <c r="AC31" s="328"/>
      <c r="AD31" s="330" t="str">
        <f>FV19</f>
        <v/>
      </c>
      <c r="AE31" s="326"/>
      <c r="AF31" s="326" t="str">
        <f>FW19</f>
        <v/>
      </c>
      <c r="AG31" s="326"/>
      <c r="AH31" s="326" t="str">
        <f>IF(FP18=0,"",FX19)</f>
        <v/>
      </c>
      <c r="AI31" s="326"/>
      <c r="AJ31" s="332" t="s">
        <v>14</v>
      </c>
      <c r="AK31" s="333"/>
      <c r="AL31" s="9"/>
      <c r="AM31" s="9"/>
      <c r="AN31" s="9"/>
      <c r="AO31" s="9"/>
      <c r="AP31" s="9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13"/>
      <c r="BC31" s="409"/>
      <c r="BD31" s="409"/>
      <c r="BE31" s="409"/>
      <c r="BF31" s="409"/>
      <c r="BG31" s="409"/>
      <c r="BH31" s="409"/>
      <c r="BI31" s="409"/>
      <c r="BJ31" s="410"/>
      <c r="BK31" s="410"/>
      <c r="BL31" s="9"/>
      <c r="BM31" s="338"/>
      <c r="BN31" s="338"/>
      <c r="BO31" s="163"/>
      <c r="BP31" s="163"/>
      <c r="BQ31" s="163"/>
      <c r="BR31" s="163"/>
      <c r="BS31" s="163"/>
      <c r="BT31" s="163"/>
      <c r="BU31" s="163"/>
      <c r="BV31" s="163"/>
      <c r="BW31" s="163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6"/>
      <c r="FF31" s="116"/>
      <c r="FG31" s="116"/>
      <c r="FH31" s="116"/>
      <c r="FI31" s="116"/>
      <c r="FJ31" s="116"/>
      <c r="FK31" s="397"/>
      <c r="FL31" s="313"/>
      <c r="FM31" s="313"/>
      <c r="FN31" s="313"/>
      <c r="FO31" s="313"/>
      <c r="FP31" s="317"/>
      <c r="FQ31" s="318"/>
      <c r="FR31" s="318"/>
      <c r="FS31" s="319"/>
      <c r="FT31" s="322"/>
      <c r="FU31" s="322"/>
      <c r="FV31" s="322"/>
      <c r="FW31" s="32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41"/>
      <c r="M32" s="257"/>
      <c r="N32" s="257"/>
      <c r="O32" s="257"/>
      <c r="P32" s="257"/>
      <c r="Q32" s="342"/>
      <c r="R32" s="345"/>
      <c r="S32" s="346"/>
      <c r="T32" s="327"/>
      <c r="U32" s="327"/>
      <c r="V32" s="327"/>
      <c r="W32" s="348"/>
      <c r="X32" s="350"/>
      <c r="Y32" s="327"/>
      <c r="Z32" s="327"/>
      <c r="AA32" s="327"/>
      <c r="AB32" s="327"/>
      <c r="AC32" s="329"/>
      <c r="AD32" s="331"/>
      <c r="AE32" s="327"/>
      <c r="AF32" s="327"/>
      <c r="AG32" s="327"/>
      <c r="AH32" s="327"/>
      <c r="AI32" s="327"/>
      <c r="AJ32" s="334"/>
      <c r="AK32" s="335"/>
      <c r="AL32" s="9"/>
      <c r="AM32" s="9"/>
      <c r="AN32" s="9"/>
      <c r="AO32" s="9"/>
      <c r="AP32" s="9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38"/>
      <c r="BC32" s="411"/>
      <c r="BD32" s="411"/>
      <c r="BE32" s="411"/>
      <c r="BF32" s="411"/>
      <c r="BG32" s="411"/>
      <c r="BH32" s="411"/>
      <c r="BI32" s="411"/>
      <c r="BJ32" s="412"/>
      <c r="BK32" s="412"/>
      <c r="BL32" s="21"/>
      <c r="BM32" s="339"/>
      <c r="BN32" s="339"/>
      <c r="BO32" s="166"/>
      <c r="BP32" s="166"/>
      <c r="BQ32" s="166"/>
      <c r="BR32" s="166"/>
      <c r="BS32" s="166"/>
      <c r="BT32" s="166"/>
      <c r="BU32" s="166"/>
      <c r="BV32" s="166"/>
      <c r="BW32" s="166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6"/>
      <c r="FF32" s="116"/>
      <c r="FG32" s="116"/>
      <c r="FH32" s="116"/>
      <c r="FI32" s="116"/>
      <c r="FJ32" s="116"/>
      <c r="FK32" s="397"/>
      <c r="FL32" s="311" t="s">
        <v>60</v>
      </c>
      <c r="FM32" s="312"/>
      <c r="FN32" s="312"/>
      <c r="FO32" s="312"/>
      <c r="FP32" s="314"/>
      <c r="FQ32" s="315"/>
      <c r="FR32" s="315"/>
      <c r="FS32" s="316"/>
      <c r="FT32" s="320">
        <f t="shared" ref="FT32" si="0">COUNTIF($BL$41:$BL$76,FL32)</f>
        <v>0</v>
      </c>
      <c r="FU32" s="321"/>
      <c r="FV32" s="321"/>
      <c r="FW32" s="32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23" t="s">
        <v>75</v>
      </c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7"/>
      <c r="BC33" s="416"/>
      <c r="BD33" s="416"/>
      <c r="BE33" s="416"/>
      <c r="BF33" s="416"/>
      <c r="BG33" s="416"/>
      <c r="BH33" s="416"/>
      <c r="BI33" s="416"/>
      <c r="BJ33" s="416"/>
      <c r="BK33" s="416"/>
      <c r="BL33" s="416"/>
      <c r="BM33" s="416"/>
      <c r="BN33" s="416"/>
      <c r="BO33" s="416"/>
      <c r="BP33" s="416"/>
      <c r="BQ33" s="416"/>
      <c r="BR33" s="416"/>
      <c r="BS33" s="416"/>
      <c r="BT33" s="416"/>
      <c r="BU33" s="416"/>
      <c r="BV33" s="416"/>
      <c r="BW33" s="416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6"/>
      <c r="FF33" s="116"/>
      <c r="FG33" s="116"/>
      <c r="FH33" s="116"/>
      <c r="FI33" s="116"/>
      <c r="FJ33" s="116"/>
      <c r="FK33" s="397"/>
      <c r="FL33" s="313"/>
      <c r="FM33" s="313"/>
      <c r="FN33" s="313"/>
      <c r="FO33" s="313"/>
      <c r="FP33" s="317"/>
      <c r="FQ33" s="318"/>
      <c r="FR33" s="318"/>
      <c r="FS33" s="319"/>
      <c r="FT33" s="322"/>
      <c r="FU33" s="322"/>
      <c r="FV33" s="322"/>
      <c r="FW33" s="32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13"/>
      <c r="BC34" s="417"/>
      <c r="BD34" s="417"/>
      <c r="BE34" s="417"/>
      <c r="BF34" s="417"/>
      <c r="BG34" s="417"/>
      <c r="BH34" s="417"/>
      <c r="BI34" s="417"/>
      <c r="BJ34" s="417"/>
      <c r="BK34" s="417"/>
      <c r="BL34" s="417"/>
      <c r="BM34" s="417"/>
      <c r="BN34" s="417"/>
      <c r="BO34" s="417"/>
      <c r="BP34" s="417"/>
      <c r="BQ34" s="417"/>
      <c r="BR34" s="417"/>
      <c r="BS34" s="417"/>
      <c r="BT34" s="417"/>
      <c r="BU34" s="417"/>
      <c r="BV34" s="417"/>
      <c r="BW34" s="417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6"/>
      <c r="FF34" s="116"/>
      <c r="FG34" s="116"/>
      <c r="FH34" s="116"/>
      <c r="FI34" s="116"/>
      <c r="FJ34" s="116"/>
      <c r="FK34" s="397"/>
      <c r="FL34" s="311" t="s">
        <v>61</v>
      </c>
      <c r="FM34" s="312"/>
      <c r="FN34" s="312"/>
      <c r="FO34" s="312"/>
      <c r="FP34" s="314"/>
      <c r="FQ34" s="315"/>
      <c r="FR34" s="315"/>
      <c r="FS34" s="316"/>
      <c r="FT34" s="320">
        <f t="shared" ref="FT34" si="1">COUNTIF($BL$41:$BL$76,FL34)</f>
        <v>0</v>
      </c>
      <c r="FU34" s="321"/>
      <c r="FV34" s="321"/>
      <c r="FW34" s="321"/>
    </row>
    <row r="35" spans="1:179" ht="11.25" customHeight="1">
      <c r="A35" s="9"/>
      <c r="B35" s="9"/>
      <c r="C35" s="9"/>
      <c r="D35" s="413"/>
      <c r="E35" s="413"/>
      <c r="F35" s="413"/>
      <c r="G35" s="413"/>
      <c r="H35" s="413"/>
      <c r="I35" s="413"/>
      <c r="J35" s="413"/>
      <c r="K35" s="414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8"/>
      <c r="BC35" s="418"/>
      <c r="BD35" s="418"/>
      <c r="BE35" s="418"/>
      <c r="BF35" s="418"/>
      <c r="BG35" s="418"/>
      <c r="BH35" s="418"/>
      <c r="BI35" s="418"/>
      <c r="BJ35" s="418"/>
      <c r="BK35" s="418"/>
      <c r="BL35" s="418"/>
      <c r="BM35" s="418"/>
      <c r="BN35" s="418"/>
      <c r="BO35" s="418"/>
      <c r="BP35" s="418"/>
      <c r="BQ35" s="418"/>
      <c r="BR35" s="418"/>
      <c r="BS35" s="418"/>
      <c r="BT35" s="418"/>
      <c r="BU35" s="418"/>
      <c r="BV35" s="418"/>
      <c r="BW35" s="418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112"/>
      <c r="FF35" s="113"/>
      <c r="FG35" s="113"/>
      <c r="FH35" s="113"/>
      <c r="FI35" s="113"/>
      <c r="FJ35" s="113"/>
      <c r="FK35" s="267"/>
      <c r="FL35" s="313"/>
      <c r="FM35" s="313"/>
      <c r="FN35" s="313"/>
      <c r="FO35" s="313"/>
      <c r="FP35" s="317"/>
      <c r="FQ35" s="318"/>
      <c r="FR35" s="318"/>
      <c r="FS35" s="319"/>
      <c r="FT35" s="322"/>
      <c r="FU35" s="322"/>
      <c r="FV35" s="322"/>
      <c r="FW35" s="322"/>
    </row>
    <row r="36" spans="1:179" ht="11.25" customHeight="1">
      <c r="A36" s="9"/>
      <c r="B36" s="9"/>
      <c r="C36" s="9"/>
      <c r="D36" s="413"/>
      <c r="E36" s="413"/>
      <c r="F36" s="413"/>
      <c r="G36" s="413"/>
      <c r="H36" s="413"/>
      <c r="I36" s="413"/>
      <c r="J36" s="413"/>
      <c r="K36" s="414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309" t="s">
        <v>2</v>
      </c>
      <c r="E37" s="309"/>
      <c r="F37" s="309"/>
      <c r="G37" s="309"/>
      <c r="H37" s="309"/>
      <c r="I37" s="309"/>
      <c r="J37" s="309"/>
      <c r="K37" s="310"/>
      <c r="L37" s="310"/>
      <c r="M37" s="31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309"/>
      <c r="E38" s="309"/>
      <c r="F38" s="309"/>
      <c r="G38" s="309"/>
      <c r="H38" s="309"/>
      <c r="I38" s="309"/>
      <c r="J38" s="309"/>
      <c r="K38" s="310"/>
      <c r="L38" s="310"/>
      <c r="M38" s="31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304" t="s">
        <v>47</v>
      </c>
      <c r="E39" s="299"/>
      <c r="F39" s="299"/>
      <c r="G39" s="299"/>
      <c r="H39" s="299"/>
      <c r="I39" s="305"/>
      <c r="J39" s="298" t="s">
        <v>22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305"/>
      <c r="AI39" s="298" t="s">
        <v>23</v>
      </c>
      <c r="AJ39" s="299"/>
      <c r="AK39" s="299"/>
      <c r="AL39" s="299"/>
      <c r="AM39" s="299"/>
      <c r="AN39" s="299"/>
      <c r="AO39" s="299"/>
      <c r="AP39" s="305"/>
      <c r="AQ39" s="298" t="s">
        <v>9</v>
      </c>
      <c r="AR39" s="299"/>
      <c r="AS39" s="299"/>
      <c r="AT39" s="305"/>
      <c r="AU39" s="298" t="s">
        <v>24</v>
      </c>
      <c r="AV39" s="299"/>
      <c r="AW39" s="299"/>
      <c r="AX39" s="299"/>
      <c r="AY39" s="299"/>
      <c r="AZ39" s="299"/>
      <c r="BA39" s="299"/>
      <c r="BB39" s="305"/>
      <c r="BC39" s="298" t="s">
        <v>25</v>
      </c>
      <c r="BD39" s="299"/>
      <c r="BE39" s="299"/>
      <c r="BF39" s="299"/>
      <c r="BG39" s="299"/>
      <c r="BH39" s="299"/>
      <c r="BI39" s="299"/>
      <c r="BJ39" s="299"/>
      <c r="BK39" s="305"/>
      <c r="BL39" s="292" t="s">
        <v>46</v>
      </c>
      <c r="BM39" s="293"/>
      <c r="BN39" s="293"/>
      <c r="BO39" s="294"/>
      <c r="BP39" s="298" t="s">
        <v>10</v>
      </c>
      <c r="BQ39" s="299"/>
      <c r="BR39" s="299"/>
      <c r="BS39" s="299"/>
      <c r="BT39" s="299"/>
      <c r="BU39" s="299"/>
      <c r="BV39" s="299"/>
      <c r="BW39" s="299"/>
      <c r="BX39" s="300"/>
      <c r="BY39" s="9"/>
      <c r="BZ39" s="9"/>
      <c r="CA39" s="9"/>
      <c r="CB39" s="31"/>
      <c r="CC39" s="33"/>
      <c r="CD39" s="9" t="s">
        <v>38</v>
      </c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306"/>
      <c r="E40" s="302"/>
      <c r="F40" s="302"/>
      <c r="G40" s="302"/>
      <c r="H40" s="302"/>
      <c r="I40" s="307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7"/>
      <c r="AI40" s="301"/>
      <c r="AJ40" s="302"/>
      <c r="AK40" s="302"/>
      <c r="AL40" s="302"/>
      <c r="AM40" s="302"/>
      <c r="AN40" s="302"/>
      <c r="AO40" s="302"/>
      <c r="AP40" s="307"/>
      <c r="AQ40" s="301"/>
      <c r="AR40" s="302"/>
      <c r="AS40" s="302"/>
      <c r="AT40" s="307"/>
      <c r="AU40" s="301"/>
      <c r="AV40" s="302"/>
      <c r="AW40" s="302"/>
      <c r="AX40" s="302"/>
      <c r="AY40" s="302"/>
      <c r="AZ40" s="302"/>
      <c r="BA40" s="302"/>
      <c r="BB40" s="307"/>
      <c r="BC40" s="301"/>
      <c r="BD40" s="302"/>
      <c r="BE40" s="302"/>
      <c r="BF40" s="302"/>
      <c r="BG40" s="302"/>
      <c r="BH40" s="302"/>
      <c r="BI40" s="302"/>
      <c r="BJ40" s="302"/>
      <c r="BK40" s="307"/>
      <c r="BL40" s="295"/>
      <c r="BM40" s="296"/>
      <c r="BN40" s="296"/>
      <c r="BO40" s="297"/>
      <c r="BP40" s="301"/>
      <c r="BQ40" s="302"/>
      <c r="BR40" s="302"/>
      <c r="BS40" s="302"/>
      <c r="BT40" s="302"/>
      <c r="BU40" s="302"/>
      <c r="BV40" s="302"/>
      <c r="BW40" s="302"/>
      <c r="BX40" s="303"/>
      <c r="BY40" s="9"/>
      <c r="BZ40" s="9"/>
      <c r="CA40" s="9"/>
      <c r="CB40" s="31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57"/>
      <c r="C41" s="158"/>
      <c r="D41" s="159"/>
      <c r="E41" s="160"/>
      <c r="F41" s="161"/>
      <c r="G41" s="160"/>
      <c r="H41" s="160"/>
      <c r="I41" s="161"/>
      <c r="J41" s="173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5"/>
      <c r="AI41" s="182"/>
      <c r="AJ41" s="183"/>
      <c r="AK41" s="183"/>
      <c r="AL41" s="183"/>
      <c r="AM41" s="184"/>
      <c r="AN41" s="184"/>
      <c r="AO41" s="184"/>
      <c r="AP41" s="185"/>
      <c r="AQ41" s="194"/>
      <c r="AR41" s="195"/>
      <c r="AS41" s="195"/>
      <c r="AT41" s="196"/>
      <c r="AU41" s="203"/>
      <c r="AV41" s="204"/>
      <c r="AW41" s="204"/>
      <c r="AX41" s="204"/>
      <c r="AY41" s="204"/>
      <c r="AZ41" s="204"/>
      <c r="BA41" s="205"/>
      <c r="BB41" s="206"/>
      <c r="BC41" s="215" t="str">
        <f>IF(AU41="","",ROUNDDOWN(AI41*AU41,0))</f>
        <v/>
      </c>
      <c r="BD41" s="216"/>
      <c r="BE41" s="217"/>
      <c r="BF41" s="217"/>
      <c r="BG41" s="217"/>
      <c r="BH41" s="217"/>
      <c r="BI41" s="217"/>
      <c r="BJ41" s="217"/>
      <c r="BK41" s="218"/>
      <c r="BL41" s="227"/>
      <c r="BM41" s="228"/>
      <c r="BN41" s="228"/>
      <c r="BO41" s="229"/>
      <c r="BP41" s="173"/>
      <c r="BQ41" s="174"/>
      <c r="BR41" s="174"/>
      <c r="BS41" s="174"/>
      <c r="BT41" s="174"/>
      <c r="BU41" s="174"/>
      <c r="BV41" s="174"/>
      <c r="BW41" s="174"/>
      <c r="BX41" s="283"/>
      <c r="BY41" s="9"/>
      <c r="BZ41" s="9"/>
      <c r="CA41" s="9"/>
      <c r="CB41" s="31"/>
      <c r="CC41" s="9"/>
      <c r="CD41" s="286" t="s">
        <v>31</v>
      </c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9">
        <f>SUM(AI80:AT87)</f>
        <v>0</v>
      </c>
      <c r="CR41" s="290"/>
      <c r="CS41" s="290"/>
      <c r="CT41" s="290"/>
      <c r="CU41" s="290"/>
      <c r="CV41" s="290"/>
      <c r="CW41" s="290"/>
      <c r="CX41" s="290"/>
      <c r="CY41" s="290"/>
      <c r="CZ41" s="290"/>
      <c r="DA41" s="9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58"/>
      <c r="C42" s="158"/>
      <c r="D42" s="162"/>
      <c r="E42" s="163"/>
      <c r="F42" s="164"/>
      <c r="G42" s="163"/>
      <c r="H42" s="163"/>
      <c r="I42" s="164"/>
      <c r="J42" s="176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8"/>
      <c r="AI42" s="186"/>
      <c r="AJ42" s="187"/>
      <c r="AK42" s="187"/>
      <c r="AL42" s="187"/>
      <c r="AM42" s="188"/>
      <c r="AN42" s="188"/>
      <c r="AO42" s="188"/>
      <c r="AP42" s="189"/>
      <c r="AQ42" s="197"/>
      <c r="AR42" s="198"/>
      <c r="AS42" s="198"/>
      <c r="AT42" s="199"/>
      <c r="AU42" s="207"/>
      <c r="AV42" s="208"/>
      <c r="AW42" s="208"/>
      <c r="AX42" s="208"/>
      <c r="AY42" s="208"/>
      <c r="AZ42" s="208"/>
      <c r="BA42" s="209"/>
      <c r="BB42" s="210"/>
      <c r="BC42" s="219"/>
      <c r="BD42" s="220"/>
      <c r="BE42" s="221"/>
      <c r="BF42" s="221"/>
      <c r="BG42" s="221"/>
      <c r="BH42" s="221"/>
      <c r="BI42" s="221"/>
      <c r="BJ42" s="221"/>
      <c r="BK42" s="222"/>
      <c r="BL42" s="230"/>
      <c r="BM42" s="231"/>
      <c r="BN42" s="231"/>
      <c r="BO42" s="232"/>
      <c r="BP42" s="176"/>
      <c r="BQ42" s="177"/>
      <c r="BR42" s="177"/>
      <c r="BS42" s="177"/>
      <c r="BT42" s="177"/>
      <c r="BU42" s="177"/>
      <c r="BV42" s="177"/>
      <c r="BW42" s="177"/>
      <c r="BX42" s="284"/>
      <c r="BY42" s="9"/>
      <c r="BZ42" s="9"/>
      <c r="CA42" s="9"/>
      <c r="CB42" s="31"/>
      <c r="CC42" s="9"/>
      <c r="CD42" s="288"/>
      <c r="CE42" s="288"/>
      <c r="CF42" s="288"/>
      <c r="CG42" s="288"/>
      <c r="CH42" s="288"/>
      <c r="CI42" s="288"/>
      <c r="CJ42" s="288"/>
      <c r="CK42" s="288"/>
      <c r="CL42" s="288"/>
      <c r="CM42" s="288"/>
      <c r="CN42" s="288"/>
      <c r="CO42" s="288"/>
      <c r="CP42" s="288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9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58"/>
      <c r="C43" s="158"/>
      <c r="D43" s="165"/>
      <c r="E43" s="166"/>
      <c r="F43" s="167"/>
      <c r="G43" s="166"/>
      <c r="H43" s="166"/>
      <c r="I43" s="167"/>
      <c r="J43" s="236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8"/>
      <c r="AI43" s="239"/>
      <c r="AJ43" s="240"/>
      <c r="AK43" s="240"/>
      <c r="AL43" s="240"/>
      <c r="AM43" s="241"/>
      <c r="AN43" s="241"/>
      <c r="AO43" s="241"/>
      <c r="AP43" s="242"/>
      <c r="AQ43" s="243"/>
      <c r="AR43" s="244"/>
      <c r="AS43" s="244"/>
      <c r="AT43" s="245"/>
      <c r="AU43" s="246"/>
      <c r="AV43" s="247"/>
      <c r="AW43" s="247"/>
      <c r="AX43" s="247"/>
      <c r="AY43" s="247"/>
      <c r="AZ43" s="247"/>
      <c r="BA43" s="248"/>
      <c r="BB43" s="249"/>
      <c r="BC43" s="276"/>
      <c r="BD43" s="277"/>
      <c r="BE43" s="278"/>
      <c r="BF43" s="278"/>
      <c r="BG43" s="278"/>
      <c r="BH43" s="278"/>
      <c r="BI43" s="278"/>
      <c r="BJ43" s="278"/>
      <c r="BK43" s="279"/>
      <c r="BL43" s="280"/>
      <c r="BM43" s="281"/>
      <c r="BN43" s="281"/>
      <c r="BO43" s="282"/>
      <c r="BP43" s="236"/>
      <c r="BQ43" s="237"/>
      <c r="BR43" s="237"/>
      <c r="BS43" s="237"/>
      <c r="BT43" s="237"/>
      <c r="BU43" s="237"/>
      <c r="BV43" s="237"/>
      <c r="BW43" s="237"/>
      <c r="BX43" s="285"/>
      <c r="BY43" s="9"/>
      <c r="BZ43" s="9"/>
      <c r="CA43" s="9"/>
      <c r="CB43" s="31"/>
      <c r="CC43" s="9"/>
      <c r="CD43" s="286" t="s">
        <v>32</v>
      </c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9">
        <f>SUM(AU80:BB87)</f>
        <v>0</v>
      </c>
      <c r="CR43" s="290"/>
      <c r="CS43" s="290"/>
      <c r="CT43" s="290"/>
      <c r="CU43" s="290"/>
      <c r="CV43" s="290"/>
      <c r="CW43" s="290"/>
      <c r="CX43" s="290"/>
      <c r="CY43" s="290"/>
      <c r="CZ43" s="290"/>
      <c r="DA43" s="9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57"/>
      <c r="C44" s="158"/>
      <c r="D44" s="159"/>
      <c r="E44" s="160"/>
      <c r="F44" s="161"/>
      <c r="G44" s="160"/>
      <c r="H44" s="160"/>
      <c r="I44" s="161"/>
      <c r="J44" s="173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182"/>
      <c r="AJ44" s="183"/>
      <c r="AK44" s="183"/>
      <c r="AL44" s="183"/>
      <c r="AM44" s="184"/>
      <c r="AN44" s="184"/>
      <c r="AO44" s="184"/>
      <c r="AP44" s="185"/>
      <c r="AQ44" s="194"/>
      <c r="AR44" s="195"/>
      <c r="AS44" s="195"/>
      <c r="AT44" s="196"/>
      <c r="AU44" s="203"/>
      <c r="AV44" s="204"/>
      <c r="AW44" s="204"/>
      <c r="AX44" s="204"/>
      <c r="AY44" s="204"/>
      <c r="AZ44" s="204"/>
      <c r="BA44" s="205"/>
      <c r="BB44" s="206"/>
      <c r="BC44" s="215" t="str">
        <f>IF(AU44="","",ROUNDDOWN(AI44*AU44,0))</f>
        <v/>
      </c>
      <c r="BD44" s="216"/>
      <c r="BE44" s="217"/>
      <c r="BF44" s="217"/>
      <c r="BG44" s="217"/>
      <c r="BH44" s="217"/>
      <c r="BI44" s="217"/>
      <c r="BJ44" s="217"/>
      <c r="BK44" s="218"/>
      <c r="BL44" s="227"/>
      <c r="BM44" s="228"/>
      <c r="BN44" s="228"/>
      <c r="BO44" s="229"/>
      <c r="BP44" s="173"/>
      <c r="BQ44" s="174"/>
      <c r="BR44" s="174"/>
      <c r="BS44" s="174"/>
      <c r="BT44" s="174"/>
      <c r="BU44" s="174"/>
      <c r="BV44" s="174"/>
      <c r="BW44" s="174"/>
      <c r="BX44" s="283"/>
      <c r="BY44" s="9"/>
      <c r="BZ44" s="9"/>
      <c r="CA44" s="9"/>
      <c r="CB44" s="31"/>
      <c r="CC44" s="9"/>
      <c r="CD44" s="288"/>
      <c r="CE44" s="288"/>
      <c r="CF44" s="288"/>
      <c r="CG44" s="288"/>
      <c r="CH44" s="288"/>
      <c r="CI44" s="288"/>
      <c r="CJ44" s="288"/>
      <c r="CK44" s="288"/>
      <c r="CL44" s="288"/>
      <c r="CM44" s="288"/>
      <c r="CN44" s="288"/>
      <c r="CO44" s="288"/>
      <c r="CP44" s="288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9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58"/>
      <c r="C45" s="158"/>
      <c r="D45" s="162"/>
      <c r="E45" s="163"/>
      <c r="F45" s="164"/>
      <c r="G45" s="163"/>
      <c r="H45" s="163"/>
      <c r="I45" s="164"/>
      <c r="J45" s="176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8"/>
      <c r="AI45" s="186"/>
      <c r="AJ45" s="187"/>
      <c r="AK45" s="187"/>
      <c r="AL45" s="187"/>
      <c r="AM45" s="188"/>
      <c r="AN45" s="188"/>
      <c r="AO45" s="188"/>
      <c r="AP45" s="189"/>
      <c r="AQ45" s="197"/>
      <c r="AR45" s="198"/>
      <c r="AS45" s="198"/>
      <c r="AT45" s="199"/>
      <c r="AU45" s="207"/>
      <c r="AV45" s="208"/>
      <c r="AW45" s="208"/>
      <c r="AX45" s="208"/>
      <c r="AY45" s="208"/>
      <c r="AZ45" s="208"/>
      <c r="BA45" s="209"/>
      <c r="BB45" s="210"/>
      <c r="BC45" s="219"/>
      <c r="BD45" s="220"/>
      <c r="BE45" s="221"/>
      <c r="BF45" s="221"/>
      <c r="BG45" s="221"/>
      <c r="BH45" s="221"/>
      <c r="BI45" s="221"/>
      <c r="BJ45" s="221"/>
      <c r="BK45" s="222"/>
      <c r="BL45" s="230"/>
      <c r="BM45" s="231"/>
      <c r="BN45" s="231"/>
      <c r="BO45" s="232"/>
      <c r="BP45" s="176"/>
      <c r="BQ45" s="177"/>
      <c r="BR45" s="177"/>
      <c r="BS45" s="177"/>
      <c r="BT45" s="177"/>
      <c r="BU45" s="177"/>
      <c r="BV45" s="177"/>
      <c r="BW45" s="177"/>
      <c r="BX45" s="284"/>
      <c r="BY45" s="9"/>
      <c r="BZ45" s="9"/>
      <c r="CA45" s="9"/>
      <c r="CB45" s="31"/>
      <c r="CC45" s="9"/>
      <c r="CD45" s="286" t="s">
        <v>33</v>
      </c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9">
        <f>CQ41+CQ43</f>
        <v>0</v>
      </c>
      <c r="CR45" s="290"/>
      <c r="CS45" s="290"/>
      <c r="CT45" s="290"/>
      <c r="CU45" s="290"/>
      <c r="CV45" s="290"/>
      <c r="CW45" s="290"/>
      <c r="CX45" s="290"/>
      <c r="CY45" s="290"/>
      <c r="CZ45" s="290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58"/>
      <c r="C46" s="158"/>
      <c r="D46" s="165"/>
      <c r="E46" s="166"/>
      <c r="F46" s="167"/>
      <c r="G46" s="166"/>
      <c r="H46" s="166"/>
      <c r="I46" s="167"/>
      <c r="J46" s="236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8"/>
      <c r="AI46" s="239"/>
      <c r="AJ46" s="240"/>
      <c r="AK46" s="240"/>
      <c r="AL46" s="240"/>
      <c r="AM46" s="241"/>
      <c r="AN46" s="241"/>
      <c r="AO46" s="241"/>
      <c r="AP46" s="242"/>
      <c r="AQ46" s="243"/>
      <c r="AR46" s="244"/>
      <c r="AS46" s="244"/>
      <c r="AT46" s="245"/>
      <c r="AU46" s="246"/>
      <c r="AV46" s="247"/>
      <c r="AW46" s="247"/>
      <c r="AX46" s="247"/>
      <c r="AY46" s="247"/>
      <c r="AZ46" s="247"/>
      <c r="BA46" s="248"/>
      <c r="BB46" s="249"/>
      <c r="BC46" s="276"/>
      <c r="BD46" s="277"/>
      <c r="BE46" s="278"/>
      <c r="BF46" s="278"/>
      <c r="BG46" s="278"/>
      <c r="BH46" s="278"/>
      <c r="BI46" s="278"/>
      <c r="BJ46" s="278"/>
      <c r="BK46" s="279"/>
      <c r="BL46" s="280"/>
      <c r="BM46" s="281"/>
      <c r="BN46" s="281"/>
      <c r="BO46" s="282"/>
      <c r="BP46" s="236"/>
      <c r="BQ46" s="237"/>
      <c r="BR46" s="237"/>
      <c r="BS46" s="237"/>
      <c r="BT46" s="237"/>
      <c r="BU46" s="237"/>
      <c r="BV46" s="237"/>
      <c r="BW46" s="237"/>
      <c r="BX46" s="285"/>
      <c r="BY46" s="9"/>
      <c r="BZ46" s="9"/>
      <c r="CA46" s="9"/>
      <c r="CB46" s="31"/>
      <c r="CC46" s="9"/>
      <c r="CD46" s="288"/>
      <c r="CE46" s="288"/>
      <c r="CF46" s="288"/>
      <c r="CG46" s="288"/>
      <c r="CH46" s="288"/>
      <c r="CI46" s="288"/>
      <c r="CJ46" s="288"/>
      <c r="CK46" s="288"/>
      <c r="CL46" s="288"/>
      <c r="CM46" s="288"/>
      <c r="CN46" s="288"/>
      <c r="CO46" s="288"/>
      <c r="CP46" s="288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57"/>
      <c r="C47" s="158"/>
      <c r="D47" s="159"/>
      <c r="E47" s="160"/>
      <c r="F47" s="161"/>
      <c r="G47" s="160"/>
      <c r="H47" s="160"/>
      <c r="I47" s="161"/>
      <c r="J47" s="173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5"/>
      <c r="AI47" s="182"/>
      <c r="AJ47" s="183"/>
      <c r="AK47" s="183"/>
      <c r="AL47" s="183"/>
      <c r="AM47" s="184"/>
      <c r="AN47" s="184"/>
      <c r="AO47" s="184"/>
      <c r="AP47" s="185"/>
      <c r="AQ47" s="194"/>
      <c r="AR47" s="195"/>
      <c r="AS47" s="195"/>
      <c r="AT47" s="196"/>
      <c r="AU47" s="203"/>
      <c r="AV47" s="204"/>
      <c r="AW47" s="204"/>
      <c r="AX47" s="204"/>
      <c r="AY47" s="204"/>
      <c r="AZ47" s="204"/>
      <c r="BA47" s="205"/>
      <c r="BB47" s="206"/>
      <c r="BC47" s="215" t="str">
        <f>IF(AU47="","",ROUNDDOWN(AI47*AU47,0))</f>
        <v/>
      </c>
      <c r="BD47" s="216"/>
      <c r="BE47" s="217"/>
      <c r="BF47" s="217"/>
      <c r="BG47" s="217"/>
      <c r="BH47" s="217"/>
      <c r="BI47" s="217"/>
      <c r="BJ47" s="217"/>
      <c r="BK47" s="218"/>
      <c r="BL47" s="227"/>
      <c r="BM47" s="228"/>
      <c r="BN47" s="228"/>
      <c r="BO47" s="229"/>
      <c r="BP47" s="173"/>
      <c r="BQ47" s="174"/>
      <c r="BR47" s="174"/>
      <c r="BS47" s="174"/>
      <c r="BT47" s="174"/>
      <c r="BU47" s="174"/>
      <c r="BV47" s="174"/>
      <c r="BW47" s="174"/>
      <c r="BX47" s="283"/>
      <c r="BY47" s="9"/>
      <c r="BZ47" s="9"/>
      <c r="CA47" s="9"/>
      <c r="CB47" s="31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58"/>
      <c r="C48" s="158"/>
      <c r="D48" s="162"/>
      <c r="E48" s="163"/>
      <c r="F48" s="164"/>
      <c r="G48" s="163"/>
      <c r="H48" s="163"/>
      <c r="I48" s="164"/>
      <c r="J48" s="176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8"/>
      <c r="AI48" s="186"/>
      <c r="AJ48" s="187"/>
      <c r="AK48" s="187"/>
      <c r="AL48" s="187"/>
      <c r="AM48" s="188"/>
      <c r="AN48" s="188"/>
      <c r="AO48" s="188"/>
      <c r="AP48" s="189"/>
      <c r="AQ48" s="197"/>
      <c r="AR48" s="198"/>
      <c r="AS48" s="198"/>
      <c r="AT48" s="199"/>
      <c r="AU48" s="207"/>
      <c r="AV48" s="208"/>
      <c r="AW48" s="208"/>
      <c r="AX48" s="208"/>
      <c r="AY48" s="208"/>
      <c r="AZ48" s="208"/>
      <c r="BA48" s="209"/>
      <c r="BB48" s="210"/>
      <c r="BC48" s="219"/>
      <c r="BD48" s="220"/>
      <c r="BE48" s="221"/>
      <c r="BF48" s="221"/>
      <c r="BG48" s="221"/>
      <c r="BH48" s="221"/>
      <c r="BI48" s="221"/>
      <c r="BJ48" s="221"/>
      <c r="BK48" s="222"/>
      <c r="BL48" s="230"/>
      <c r="BM48" s="231"/>
      <c r="BN48" s="231"/>
      <c r="BO48" s="232"/>
      <c r="BP48" s="176"/>
      <c r="BQ48" s="177"/>
      <c r="BR48" s="177"/>
      <c r="BS48" s="177"/>
      <c r="BT48" s="177"/>
      <c r="BU48" s="177"/>
      <c r="BV48" s="177"/>
      <c r="BW48" s="177"/>
      <c r="BX48" s="284"/>
      <c r="BY48" s="9"/>
      <c r="BZ48" s="9"/>
      <c r="CA48" s="9"/>
      <c r="CB48" s="31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58"/>
      <c r="C49" s="158"/>
      <c r="D49" s="165"/>
      <c r="E49" s="166"/>
      <c r="F49" s="167"/>
      <c r="G49" s="166"/>
      <c r="H49" s="166"/>
      <c r="I49" s="167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8"/>
      <c r="AI49" s="239"/>
      <c r="AJ49" s="240"/>
      <c r="AK49" s="240"/>
      <c r="AL49" s="240"/>
      <c r="AM49" s="241"/>
      <c r="AN49" s="241"/>
      <c r="AO49" s="241"/>
      <c r="AP49" s="242"/>
      <c r="AQ49" s="243"/>
      <c r="AR49" s="244"/>
      <c r="AS49" s="244"/>
      <c r="AT49" s="245"/>
      <c r="AU49" s="246"/>
      <c r="AV49" s="247"/>
      <c r="AW49" s="247"/>
      <c r="AX49" s="247"/>
      <c r="AY49" s="247"/>
      <c r="AZ49" s="247"/>
      <c r="BA49" s="248"/>
      <c r="BB49" s="249"/>
      <c r="BC49" s="276"/>
      <c r="BD49" s="277"/>
      <c r="BE49" s="278"/>
      <c r="BF49" s="278"/>
      <c r="BG49" s="278"/>
      <c r="BH49" s="278"/>
      <c r="BI49" s="278"/>
      <c r="BJ49" s="278"/>
      <c r="BK49" s="279"/>
      <c r="BL49" s="280"/>
      <c r="BM49" s="281"/>
      <c r="BN49" s="281"/>
      <c r="BO49" s="282"/>
      <c r="BP49" s="236"/>
      <c r="BQ49" s="237"/>
      <c r="BR49" s="237"/>
      <c r="BS49" s="237"/>
      <c r="BT49" s="237"/>
      <c r="BU49" s="237"/>
      <c r="BV49" s="237"/>
      <c r="BW49" s="237"/>
      <c r="BX49" s="285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57"/>
      <c r="C50" s="158"/>
      <c r="D50" s="159"/>
      <c r="E50" s="160"/>
      <c r="F50" s="161"/>
      <c r="G50" s="168"/>
      <c r="H50" s="160"/>
      <c r="I50" s="161"/>
      <c r="J50" s="173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5"/>
      <c r="AI50" s="182"/>
      <c r="AJ50" s="183"/>
      <c r="AK50" s="183"/>
      <c r="AL50" s="183"/>
      <c r="AM50" s="184"/>
      <c r="AN50" s="184"/>
      <c r="AO50" s="184"/>
      <c r="AP50" s="185"/>
      <c r="AQ50" s="194"/>
      <c r="AR50" s="195"/>
      <c r="AS50" s="195"/>
      <c r="AT50" s="196"/>
      <c r="AU50" s="203"/>
      <c r="AV50" s="204"/>
      <c r="AW50" s="204"/>
      <c r="AX50" s="204"/>
      <c r="AY50" s="204"/>
      <c r="AZ50" s="204"/>
      <c r="BA50" s="205"/>
      <c r="BB50" s="206"/>
      <c r="BC50" s="215" t="str">
        <f>IF(AU50="","",ROUNDDOWN(AI50*AU50,0))</f>
        <v/>
      </c>
      <c r="BD50" s="216"/>
      <c r="BE50" s="217"/>
      <c r="BF50" s="217"/>
      <c r="BG50" s="217"/>
      <c r="BH50" s="217"/>
      <c r="BI50" s="217"/>
      <c r="BJ50" s="217"/>
      <c r="BK50" s="218"/>
      <c r="BL50" s="227"/>
      <c r="BM50" s="228"/>
      <c r="BN50" s="228"/>
      <c r="BO50" s="229"/>
      <c r="BP50" s="173"/>
      <c r="BQ50" s="174"/>
      <c r="BR50" s="174"/>
      <c r="BS50" s="174"/>
      <c r="BT50" s="174"/>
      <c r="BU50" s="174"/>
      <c r="BV50" s="174"/>
      <c r="BW50" s="174"/>
      <c r="BX50" s="283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58"/>
      <c r="C51" s="158"/>
      <c r="D51" s="162"/>
      <c r="E51" s="163"/>
      <c r="F51" s="164"/>
      <c r="G51" s="169"/>
      <c r="H51" s="163"/>
      <c r="I51" s="164"/>
      <c r="J51" s="176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8"/>
      <c r="AI51" s="186"/>
      <c r="AJ51" s="187"/>
      <c r="AK51" s="187"/>
      <c r="AL51" s="187"/>
      <c r="AM51" s="188"/>
      <c r="AN51" s="188"/>
      <c r="AO51" s="188"/>
      <c r="AP51" s="189"/>
      <c r="AQ51" s="197"/>
      <c r="AR51" s="198"/>
      <c r="AS51" s="198"/>
      <c r="AT51" s="199"/>
      <c r="AU51" s="207"/>
      <c r="AV51" s="208"/>
      <c r="AW51" s="208"/>
      <c r="AX51" s="208"/>
      <c r="AY51" s="208"/>
      <c r="AZ51" s="208"/>
      <c r="BA51" s="209"/>
      <c r="BB51" s="210"/>
      <c r="BC51" s="219"/>
      <c r="BD51" s="220"/>
      <c r="BE51" s="221"/>
      <c r="BF51" s="221"/>
      <c r="BG51" s="221"/>
      <c r="BH51" s="221"/>
      <c r="BI51" s="221"/>
      <c r="BJ51" s="221"/>
      <c r="BK51" s="222"/>
      <c r="BL51" s="230"/>
      <c r="BM51" s="231"/>
      <c r="BN51" s="231"/>
      <c r="BO51" s="232"/>
      <c r="BP51" s="176"/>
      <c r="BQ51" s="177"/>
      <c r="BR51" s="177"/>
      <c r="BS51" s="177"/>
      <c r="BT51" s="177"/>
      <c r="BU51" s="177"/>
      <c r="BV51" s="177"/>
      <c r="BW51" s="177"/>
      <c r="BX51" s="284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58"/>
      <c r="C52" s="158"/>
      <c r="D52" s="165"/>
      <c r="E52" s="166"/>
      <c r="F52" s="167"/>
      <c r="G52" s="308"/>
      <c r="H52" s="166"/>
      <c r="I52" s="167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8"/>
      <c r="AI52" s="239"/>
      <c r="AJ52" s="240"/>
      <c r="AK52" s="240"/>
      <c r="AL52" s="240"/>
      <c r="AM52" s="241"/>
      <c r="AN52" s="241"/>
      <c r="AO52" s="241"/>
      <c r="AP52" s="242"/>
      <c r="AQ52" s="243"/>
      <c r="AR52" s="244"/>
      <c r="AS52" s="244"/>
      <c r="AT52" s="245"/>
      <c r="AU52" s="246"/>
      <c r="AV52" s="247"/>
      <c r="AW52" s="247"/>
      <c r="AX52" s="247"/>
      <c r="AY52" s="247"/>
      <c r="AZ52" s="247"/>
      <c r="BA52" s="248"/>
      <c r="BB52" s="249"/>
      <c r="BC52" s="276"/>
      <c r="BD52" s="277"/>
      <c r="BE52" s="278"/>
      <c r="BF52" s="278"/>
      <c r="BG52" s="278"/>
      <c r="BH52" s="278"/>
      <c r="BI52" s="278"/>
      <c r="BJ52" s="278"/>
      <c r="BK52" s="279"/>
      <c r="BL52" s="280"/>
      <c r="BM52" s="281"/>
      <c r="BN52" s="281"/>
      <c r="BO52" s="282"/>
      <c r="BP52" s="236"/>
      <c r="BQ52" s="237"/>
      <c r="BR52" s="237"/>
      <c r="BS52" s="237"/>
      <c r="BT52" s="237"/>
      <c r="BU52" s="237"/>
      <c r="BV52" s="237"/>
      <c r="BW52" s="237"/>
      <c r="BX52" s="285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57"/>
      <c r="C53" s="158"/>
      <c r="D53" s="159"/>
      <c r="E53" s="160"/>
      <c r="F53" s="161"/>
      <c r="G53" s="160"/>
      <c r="H53" s="160"/>
      <c r="I53" s="161"/>
      <c r="J53" s="173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5"/>
      <c r="AI53" s="182"/>
      <c r="AJ53" s="183"/>
      <c r="AK53" s="183"/>
      <c r="AL53" s="183"/>
      <c r="AM53" s="184"/>
      <c r="AN53" s="184"/>
      <c r="AO53" s="184"/>
      <c r="AP53" s="185"/>
      <c r="AQ53" s="194"/>
      <c r="AR53" s="195"/>
      <c r="AS53" s="195"/>
      <c r="AT53" s="196"/>
      <c r="AU53" s="203"/>
      <c r="AV53" s="204"/>
      <c r="AW53" s="204"/>
      <c r="AX53" s="204"/>
      <c r="AY53" s="204"/>
      <c r="AZ53" s="204"/>
      <c r="BA53" s="205"/>
      <c r="BB53" s="206"/>
      <c r="BC53" s="215" t="str">
        <f>IF(AU53="","",ROUNDDOWN(AI53*AU53,0))</f>
        <v/>
      </c>
      <c r="BD53" s="216"/>
      <c r="BE53" s="217"/>
      <c r="BF53" s="217"/>
      <c r="BG53" s="217"/>
      <c r="BH53" s="217"/>
      <c r="BI53" s="217"/>
      <c r="BJ53" s="217"/>
      <c r="BK53" s="218"/>
      <c r="BL53" s="227"/>
      <c r="BM53" s="228"/>
      <c r="BN53" s="228"/>
      <c r="BO53" s="229"/>
      <c r="BP53" s="173"/>
      <c r="BQ53" s="174"/>
      <c r="BR53" s="174"/>
      <c r="BS53" s="174"/>
      <c r="BT53" s="174"/>
      <c r="BU53" s="174"/>
      <c r="BV53" s="174"/>
      <c r="BW53" s="174"/>
      <c r="BX53" s="283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58"/>
      <c r="C54" s="158"/>
      <c r="D54" s="162"/>
      <c r="E54" s="163"/>
      <c r="F54" s="164"/>
      <c r="G54" s="163"/>
      <c r="H54" s="163"/>
      <c r="I54" s="164"/>
      <c r="J54" s="176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8"/>
      <c r="AI54" s="186"/>
      <c r="AJ54" s="187"/>
      <c r="AK54" s="187"/>
      <c r="AL54" s="187"/>
      <c r="AM54" s="188"/>
      <c r="AN54" s="188"/>
      <c r="AO54" s="188"/>
      <c r="AP54" s="189"/>
      <c r="AQ54" s="197"/>
      <c r="AR54" s="198"/>
      <c r="AS54" s="198"/>
      <c r="AT54" s="199"/>
      <c r="AU54" s="207"/>
      <c r="AV54" s="208"/>
      <c r="AW54" s="208"/>
      <c r="AX54" s="208"/>
      <c r="AY54" s="208"/>
      <c r="AZ54" s="208"/>
      <c r="BA54" s="209"/>
      <c r="BB54" s="210"/>
      <c r="BC54" s="219"/>
      <c r="BD54" s="220"/>
      <c r="BE54" s="221"/>
      <c r="BF54" s="221"/>
      <c r="BG54" s="221"/>
      <c r="BH54" s="221"/>
      <c r="BI54" s="221"/>
      <c r="BJ54" s="221"/>
      <c r="BK54" s="222"/>
      <c r="BL54" s="230"/>
      <c r="BM54" s="231"/>
      <c r="BN54" s="231"/>
      <c r="BO54" s="232"/>
      <c r="BP54" s="176"/>
      <c r="BQ54" s="177"/>
      <c r="BR54" s="177"/>
      <c r="BS54" s="177"/>
      <c r="BT54" s="177"/>
      <c r="BU54" s="177"/>
      <c r="BV54" s="177"/>
      <c r="BW54" s="177"/>
      <c r="BX54" s="284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58"/>
      <c r="C55" s="158"/>
      <c r="D55" s="165"/>
      <c r="E55" s="166"/>
      <c r="F55" s="167"/>
      <c r="G55" s="166"/>
      <c r="H55" s="166"/>
      <c r="I55" s="167"/>
      <c r="J55" s="236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8"/>
      <c r="AI55" s="239"/>
      <c r="AJ55" s="240"/>
      <c r="AK55" s="240"/>
      <c r="AL55" s="240"/>
      <c r="AM55" s="241"/>
      <c r="AN55" s="241"/>
      <c r="AO55" s="241"/>
      <c r="AP55" s="242"/>
      <c r="AQ55" s="243"/>
      <c r="AR55" s="244"/>
      <c r="AS55" s="244"/>
      <c r="AT55" s="245"/>
      <c r="AU55" s="246"/>
      <c r="AV55" s="247"/>
      <c r="AW55" s="247"/>
      <c r="AX55" s="247"/>
      <c r="AY55" s="247"/>
      <c r="AZ55" s="247"/>
      <c r="BA55" s="248"/>
      <c r="BB55" s="249"/>
      <c r="BC55" s="276"/>
      <c r="BD55" s="277"/>
      <c r="BE55" s="278"/>
      <c r="BF55" s="278"/>
      <c r="BG55" s="278"/>
      <c r="BH55" s="278"/>
      <c r="BI55" s="278"/>
      <c r="BJ55" s="278"/>
      <c r="BK55" s="279"/>
      <c r="BL55" s="280"/>
      <c r="BM55" s="281"/>
      <c r="BN55" s="281"/>
      <c r="BO55" s="282"/>
      <c r="BP55" s="236"/>
      <c r="BQ55" s="237"/>
      <c r="BR55" s="237"/>
      <c r="BS55" s="237"/>
      <c r="BT55" s="237"/>
      <c r="BU55" s="237"/>
      <c r="BV55" s="237"/>
      <c r="BW55" s="237"/>
      <c r="BX55" s="285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57"/>
      <c r="C56" s="158"/>
      <c r="D56" s="159"/>
      <c r="E56" s="160"/>
      <c r="F56" s="161"/>
      <c r="G56" s="160"/>
      <c r="H56" s="160"/>
      <c r="I56" s="161"/>
      <c r="J56" s="17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5"/>
      <c r="AI56" s="182"/>
      <c r="AJ56" s="183"/>
      <c r="AK56" s="183"/>
      <c r="AL56" s="183"/>
      <c r="AM56" s="184"/>
      <c r="AN56" s="184"/>
      <c r="AO56" s="184"/>
      <c r="AP56" s="185"/>
      <c r="AQ56" s="194"/>
      <c r="AR56" s="195"/>
      <c r="AS56" s="195"/>
      <c r="AT56" s="196"/>
      <c r="AU56" s="203"/>
      <c r="AV56" s="204"/>
      <c r="AW56" s="204"/>
      <c r="AX56" s="204"/>
      <c r="AY56" s="204"/>
      <c r="AZ56" s="204"/>
      <c r="BA56" s="205"/>
      <c r="BB56" s="206"/>
      <c r="BC56" s="215" t="str">
        <f>IF(AU56="","",ROUNDDOWN(AI56*AU56,0))</f>
        <v/>
      </c>
      <c r="BD56" s="216"/>
      <c r="BE56" s="217"/>
      <c r="BF56" s="217"/>
      <c r="BG56" s="217"/>
      <c r="BH56" s="217"/>
      <c r="BI56" s="217"/>
      <c r="BJ56" s="217"/>
      <c r="BK56" s="218"/>
      <c r="BL56" s="227"/>
      <c r="BM56" s="228"/>
      <c r="BN56" s="228"/>
      <c r="BO56" s="229"/>
      <c r="BP56" s="173"/>
      <c r="BQ56" s="174"/>
      <c r="BR56" s="174"/>
      <c r="BS56" s="174"/>
      <c r="BT56" s="174"/>
      <c r="BU56" s="174"/>
      <c r="BV56" s="174"/>
      <c r="BW56" s="174"/>
      <c r="BX56" s="283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58"/>
      <c r="C57" s="158"/>
      <c r="D57" s="162"/>
      <c r="E57" s="163"/>
      <c r="F57" s="164"/>
      <c r="G57" s="163"/>
      <c r="H57" s="163"/>
      <c r="I57" s="164"/>
      <c r="J57" s="176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8"/>
      <c r="AI57" s="186"/>
      <c r="AJ57" s="187"/>
      <c r="AK57" s="187"/>
      <c r="AL57" s="187"/>
      <c r="AM57" s="188"/>
      <c r="AN57" s="188"/>
      <c r="AO57" s="188"/>
      <c r="AP57" s="189"/>
      <c r="AQ57" s="197"/>
      <c r="AR57" s="198"/>
      <c r="AS57" s="198"/>
      <c r="AT57" s="199"/>
      <c r="AU57" s="207"/>
      <c r="AV57" s="208"/>
      <c r="AW57" s="208"/>
      <c r="AX57" s="208"/>
      <c r="AY57" s="208"/>
      <c r="AZ57" s="208"/>
      <c r="BA57" s="209"/>
      <c r="BB57" s="210"/>
      <c r="BC57" s="219"/>
      <c r="BD57" s="220"/>
      <c r="BE57" s="221"/>
      <c r="BF57" s="221"/>
      <c r="BG57" s="221"/>
      <c r="BH57" s="221"/>
      <c r="BI57" s="221"/>
      <c r="BJ57" s="221"/>
      <c r="BK57" s="222"/>
      <c r="BL57" s="230"/>
      <c r="BM57" s="231"/>
      <c r="BN57" s="231"/>
      <c r="BO57" s="232"/>
      <c r="BP57" s="176"/>
      <c r="BQ57" s="177"/>
      <c r="BR57" s="177"/>
      <c r="BS57" s="177"/>
      <c r="BT57" s="177"/>
      <c r="BU57" s="177"/>
      <c r="BV57" s="177"/>
      <c r="BW57" s="177"/>
      <c r="BX57" s="284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58"/>
      <c r="C58" s="158"/>
      <c r="D58" s="165"/>
      <c r="E58" s="166"/>
      <c r="F58" s="167"/>
      <c r="G58" s="166"/>
      <c r="H58" s="166"/>
      <c r="I58" s="167"/>
      <c r="J58" s="236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8"/>
      <c r="AI58" s="239"/>
      <c r="AJ58" s="240"/>
      <c r="AK58" s="240"/>
      <c r="AL58" s="240"/>
      <c r="AM58" s="241"/>
      <c r="AN58" s="241"/>
      <c r="AO58" s="241"/>
      <c r="AP58" s="242"/>
      <c r="AQ58" s="243"/>
      <c r="AR58" s="244"/>
      <c r="AS58" s="244"/>
      <c r="AT58" s="245"/>
      <c r="AU58" s="246"/>
      <c r="AV58" s="247"/>
      <c r="AW58" s="247"/>
      <c r="AX58" s="247"/>
      <c r="AY58" s="247"/>
      <c r="AZ58" s="247"/>
      <c r="BA58" s="248"/>
      <c r="BB58" s="249"/>
      <c r="BC58" s="276"/>
      <c r="BD58" s="277"/>
      <c r="BE58" s="278"/>
      <c r="BF58" s="278"/>
      <c r="BG58" s="278"/>
      <c r="BH58" s="278"/>
      <c r="BI58" s="278"/>
      <c r="BJ58" s="278"/>
      <c r="BK58" s="279"/>
      <c r="BL58" s="280"/>
      <c r="BM58" s="281"/>
      <c r="BN58" s="281"/>
      <c r="BO58" s="282"/>
      <c r="BP58" s="236"/>
      <c r="BQ58" s="237"/>
      <c r="BR58" s="237"/>
      <c r="BS58" s="237"/>
      <c r="BT58" s="237"/>
      <c r="BU58" s="237"/>
      <c r="BV58" s="237"/>
      <c r="BW58" s="237"/>
      <c r="BX58" s="285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57"/>
      <c r="C59" s="158"/>
      <c r="D59" s="159"/>
      <c r="E59" s="160"/>
      <c r="F59" s="161"/>
      <c r="G59" s="160"/>
      <c r="H59" s="160"/>
      <c r="I59" s="161"/>
      <c r="J59" s="173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5"/>
      <c r="AI59" s="182"/>
      <c r="AJ59" s="183"/>
      <c r="AK59" s="183"/>
      <c r="AL59" s="183"/>
      <c r="AM59" s="184"/>
      <c r="AN59" s="184"/>
      <c r="AO59" s="184"/>
      <c r="AP59" s="185"/>
      <c r="AQ59" s="194"/>
      <c r="AR59" s="195"/>
      <c r="AS59" s="195"/>
      <c r="AT59" s="196"/>
      <c r="AU59" s="203"/>
      <c r="AV59" s="204"/>
      <c r="AW59" s="204"/>
      <c r="AX59" s="204"/>
      <c r="AY59" s="204"/>
      <c r="AZ59" s="204"/>
      <c r="BA59" s="205"/>
      <c r="BB59" s="206"/>
      <c r="BC59" s="215" t="str">
        <f>IF(AU59="","",ROUNDDOWN(AI59*AU59,0))</f>
        <v/>
      </c>
      <c r="BD59" s="216"/>
      <c r="BE59" s="217"/>
      <c r="BF59" s="217"/>
      <c r="BG59" s="217"/>
      <c r="BH59" s="217"/>
      <c r="BI59" s="217"/>
      <c r="BJ59" s="217"/>
      <c r="BK59" s="218"/>
      <c r="BL59" s="227"/>
      <c r="BM59" s="228"/>
      <c r="BN59" s="228"/>
      <c r="BO59" s="229"/>
      <c r="BP59" s="173"/>
      <c r="BQ59" s="174"/>
      <c r="BR59" s="174"/>
      <c r="BS59" s="174"/>
      <c r="BT59" s="174"/>
      <c r="BU59" s="174"/>
      <c r="BV59" s="174"/>
      <c r="BW59" s="174"/>
      <c r="BX59" s="283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58"/>
      <c r="C60" s="158"/>
      <c r="D60" s="162"/>
      <c r="E60" s="163"/>
      <c r="F60" s="164"/>
      <c r="G60" s="163"/>
      <c r="H60" s="163"/>
      <c r="I60" s="164"/>
      <c r="J60" s="176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8"/>
      <c r="AI60" s="186"/>
      <c r="AJ60" s="187"/>
      <c r="AK60" s="187"/>
      <c r="AL60" s="187"/>
      <c r="AM60" s="188"/>
      <c r="AN60" s="188"/>
      <c r="AO60" s="188"/>
      <c r="AP60" s="189"/>
      <c r="AQ60" s="197"/>
      <c r="AR60" s="198"/>
      <c r="AS60" s="198"/>
      <c r="AT60" s="199"/>
      <c r="AU60" s="207"/>
      <c r="AV60" s="208"/>
      <c r="AW60" s="208"/>
      <c r="AX60" s="208"/>
      <c r="AY60" s="208"/>
      <c r="AZ60" s="208"/>
      <c r="BA60" s="209"/>
      <c r="BB60" s="210"/>
      <c r="BC60" s="219"/>
      <c r="BD60" s="220"/>
      <c r="BE60" s="221"/>
      <c r="BF60" s="221"/>
      <c r="BG60" s="221"/>
      <c r="BH60" s="221"/>
      <c r="BI60" s="221"/>
      <c r="BJ60" s="221"/>
      <c r="BK60" s="222"/>
      <c r="BL60" s="230"/>
      <c r="BM60" s="231"/>
      <c r="BN60" s="231"/>
      <c r="BO60" s="232"/>
      <c r="BP60" s="176"/>
      <c r="BQ60" s="177"/>
      <c r="BR60" s="177"/>
      <c r="BS60" s="177"/>
      <c r="BT60" s="177"/>
      <c r="BU60" s="177"/>
      <c r="BV60" s="177"/>
      <c r="BW60" s="177"/>
      <c r="BX60" s="284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58"/>
      <c r="C61" s="158"/>
      <c r="D61" s="165"/>
      <c r="E61" s="166"/>
      <c r="F61" s="167"/>
      <c r="G61" s="166"/>
      <c r="H61" s="166"/>
      <c r="I61" s="167"/>
      <c r="J61" s="236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8"/>
      <c r="AI61" s="239"/>
      <c r="AJ61" s="240"/>
      <c r="AK61" s="240"/>
      <c r="AL61" s="240"/>
      <c r="AM61" s="241"/>
      <c r="AN61" s="241"/>
      <c r="AO61" s="241"/>
      <c r="AP61" s="242"/>
      <c r="AQ61" s="243"/>
      <c r="AR61" s="244"/>
      <c r="AS61" s="244"/>
      <c r="AT61" s="245"/>
      <c r="AU61" s="246"/>
      <c r="AV61" s="247"/>
      <c r="AW61" s="247"/>
      <c r="AX61" s="247"/>
      <c r="AY61" s="247"/>
      <c r="AZ61" s="247"/>
      <c r="BA61" s="248"/>
      <c r="BB61" s="249"/>
      <c r="BC61" s="276"/>
      <c r="BD61" s="277"/>
      <c r="BE61" s="278"/>
      <c r="BF61" s="278"/>
      <c r="BG61" s="278"/>
      <c r="BH61" s="278"/>
      <c r="BI61" s="278"/>
      <c r="BJ61" s="278"/>
      <c r="BK61" s="279"/>
      <c r="BL61" s="280"/>
      <c r="BM61" s="281"/>
      <c r="BN61" s="281"/>
      <c r="BO61" s="282"/>
      <c r="BP61" s="236"/>
      <c r="BQ61" s="237"/>
      <c r="BR61" s="237"/>
      <c r="BS61" s="237"/>
      <c r="BT61" s="237"/>
      <c r="BU61" s="237"/>
      <c r="BV61" s="237"/>
      <c r="BW61" s="237"/>
      <c r="BX61" s="285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57"/>
      <c r="C62" s="158"/>
      <c r="D62" s="159"/>
      <c r="E62" s="160"/>
      <c r="F62" s="161"/>
      <c r="G62" s="160"/>
      <c r="H62" s="160"/>
      <c r="I62" s="161"/>
      <c r="J62" s="173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5"/>
      <c r="AI62" s="182"/>
      <c r="AJ62" s="183"/>
      <c r="AK62" s="183"/>
      <c r="AL62" s="183"/>
      <c r="AM62" s="184"/>
      <c r="AN62" s="184"/>
      <c r="AO62" s="184"/>
      <c r="AP62" s="185"/>
      <c r="AQ62" s="194"/>
      <c r="AR62" s="195"/>
      <c r="AS62" s="195"/>
      <c r="AT62" s="196"/>
      <c r="AU62" s="203"/>
      <c r="AV62" s="204"/>
      <c r="AW62" s="204"/>
      <c r="AX62" s="204"/>
      <c r="AY62" s="204"/>
      <c r="AZ62" s="204"/>
      <c r="BA62" s="205"/>
      <c r="BB62" s="206"/>
      <c r="BC62" s="215" t="str">
        <f>IF(AU62="","",ROUNDDOWN(AI62*AU62,0))</f>
        <v/>
      </c>
      <c r="BD62" s="216"/>
      <c r="BE62" s="217"/>
      <c r="BF62" s="217"/>
      <c r="BG62" s="217"/>
      <c r="BH62" s="217"/>
      <c r="BI62" s="217"/>
      <c r="BJ62" s="217"/>
      <c r="BK62" s="218"/>
      <c r="BL62" s="227"/>
      <c r="BM62" s="228"/>
      <c r="BN62" s="228"/>
      <c r="BO62" s="229"/>
      <c r="BP62" s="173"/>
      <c r="BQ62" s="174"/>
      <c r="BR62" s="174"/>
      <c r="BS62" s="174"/>
      <c r="BT62" s="174"/>
      <c r="BU62" s="174"/>
      <c r="BV62" s="174"/>
      <c r="BW62" s="174"/>
      <c r="BX62" s="283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58"/>
      <c r="C63" s="158"/>
      <c r="D63" s="162"/>
      <c r="E63" s="163"/>
      <c r="F63" s="164"/>
      <c r="G63" s="163"/>
      <c r="H63" s="163"/>
      <c r="I63" s="164"/>
      <c r="J63" s="176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8"/>
      <c r="AI63" s="186"/>
      <c r="AJ63" s="187"/>
      <c r="AK63" s="187"/>
      <c r="AL63" s="187"/>
      <c r="AM63" s="188"/>
      <c r="AN63" s="188"/>
      <c r="AO63" s="188"/>
      <c r="AP63" s="189"/>
      <c r="AQ63" s="197"/>
      <c r="AR63" s="198"/>
      <c r="AS63" s="198"/>
      <c r="AT63" s="199"/>
      <c r="AU63" s="207"/>
      <c r="AV63" s="208"/>
      <c r="AW63" s="208"/>
      <c r="AX63" s="208"/>
      <c r="AY63" s="208"/>
      <c r="AZ63" s="208"/>
      <c r="BA63" s="209"/>
      <c r="BB63" s="210"/>
      <c r="BC63" s="219"/>
      <c r="BD63" s="220"/>
      <c r="BE63" s="221"/>
      <c r="BF63" s="221"/>
      <c r="BG63" s="221"/>
      <c r="BH63" s="221"/>
      <c r="BI63" s="221"/>
      <c r="BJ63" s="221"/>
      <c r="BK63" s="222"/>
      <c r="BL63" s="230"/>
      <c r="BM63" s="231"/>
      <c r="BN63" s="231"/>
      <c r="BO63" s="232"/>
      <c r="BP63" s="176"/>
      <c r="BQ63" s="177"/>
      <c r="BR63" s="177"/>
      <c r="BS63" s="177"/>
      <c r="BT63" s="177"/>
      <c r="BU63" s="177"/>
      <c r="BV63" s="177"/>
      <c r="BW63" s="177"/>
      <c r="BX63" s="284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58"/>
      <c r="C64" s="158"/>
      <c r="D64" s="165"/>
      <c r="E64" s="166"/>
      <c r="F64" s="167"/>
      <c r="G64" s="166"/>
      <c r="H64" s="166"/>
      <c r="I64" s="167"/>
      <c r="J64" s="236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/>
      <c r="AI64" s="239"/>
      <c r="AJ64" s="240"/>
      <c r="AK64" s="240"/>
      <c r="AL64" s="240"/>
      <c r="AM64" s="241"/>
      <c r="AN64" s="241"/>
      <c r="AO64" s="241"/>
      <c r="AP64" s="242"/>
      <c r="AQ64" s="243"/>
      <c r="AR64" s="244"/>
      <c r="AS64" s="244"/>
      <c r="AT64" s="245"/>
      <c r="AU64" s="246"/>
      <c r="AV64" s="247"/>
      <c r="AW64" s="247"/>
      <c r="AX64" s="247"/>
      <c r="AY64" s="247"/>
      <c r="AZ64" s="247"/>
      <c r="BA64" s="248"/>
      <c r="BB64" s="249"/>
      <c r="BC64" s="276"/>
      <c r="BD64" s="277"/>
      <c r="BE64" s="278"/>
      <c r="BF64" s="278"/>
      <c r="BG64" s="278"/>
      <c r="BH64" s="278"/>
      <c r="BI64" s="278"/>
      <c r="BJ64" s="278"/>
      <c r="BK64" s="279"/>
      <c r="BL64" s="280"/>
      <c r="BM64" s="281"/>
      <c r="BN64" s="281"/>
      <c r="BO64" s="282"/>
      <c r="BP64" s="236"/>
      <c r="BQ64" s="237"/>
      <c r="BR64" s="237"/>
      <c r="BS64" s="237"/>
      <c r="BT64" s="237"/>
      <c r="BU64" s="237"/>
      <c r="BV64" s="237"/>
      <c r="BW64" s="237"/>
      <c r="BX64" s="285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57"/>
      <c r="C65" s="158"/>
      <c r="D65" s="159"/>
      <c r="E65" s="160"/>
      <c r="F65" s="161"/>
      <c r="G65" s="160"/>
      <c r="H65" s="160"/>
      <c r="I65" s="161"/>
      <c r="J65" s="173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5"/>
      <c r="AI65" s="182"/>
      <c r="AJ65" s="183"/>
      <c r="AK65" s="183"/>
      <c r="AL65" s="183"/>
      <c r="AM65" s="184"/>
      <c r="AN65" s="184"/>
      <c r="AO65" s="184"/>
      <c r="AP65" s="185"/>
      <c r="AQ65" s="194"/>
      <c r="AR65" s="195"/>
      <c r="AS65" s="195"/>
      <c r="AT65" s="196"/>
      <c r="AU65" s="203"/>
      <c r="AV65" s="204"/>
      <c r="AW65" s="204"/>
      <c r="AX65" s="204"/>
      <c r="AY65" s="204"/>
      <c r="AZ65" s="204"/>
      <c r="BA65" s="205"/>
      <c r="BB65" s="206"/>
      <c r="BC65" s="215" t="str">
        <f>IF(AU65="","",ROUNDDOWN(AI65*AU65,0))</f>
        <v/>
      </c>
      <c r="BD65" s="216"/>
      <c r="BE65" s="217"/>
      <c r="BF65" s="217"/>
      <c r="BG65" s="217"/>
      <c r="BH65" s="217"/>
      <c r="BI65" s="217"/>
      <c r="BJ65" s="217"/>
      <c r="BK65" s="218"/>
      <c r="BL65" s="227"/>
      <c r="BM65" s="228"/>
      <c r="BN65" s="228"/>
      <c r="BO65" s="229"/>
      <c r="BP65" s="173"/>
      <c r="BQ65" s="174"/>
      <c r="BR65" s="174"/>
      <c r="BS65" s="174"/>
      <c r="BT65" s="174"/>
      <c r="BU65" s="174"/>
      <c r="BV65" s="174"/>
      <c r="BW65" s="174"/>
      <c r="BX65" s="283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58"/>
      <c r="C66" s="158"/>
      <c r="D66" s="162"/>
      <c r="E66" s="163"/>
      <c r="F66" s="164"/>
      <c r="G66" s="163"/>
      <c r="H66" s="163"/>
      <c r="I66" s="164"/>
      <c r="J66" s="176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8"/>
      <c r="AI66" s="186"/>
      <c r="AJ66" s="187"/>
      <c r="AK66" s="187"/>
      <c r="AL66" s="187"/>
      <c r="AM66" s="188"/>
      <c r="AN66" s="188"/>
      <c r="AO66" s="188"/>
      <c r="AP66" s="189"/>
      <c r="AQ66" s="197"/>
      <c r="AR66" s="198"/>
      <c r="AS66" s="198"/>
      <c r="AT66" s="199"/>
      <c r="AU66" s="207"/>
      <c r="AV66" s="208"/>
      <c r="AW66" s="208"/>
      <c r="AX66" s="208"/>
      <c r="AY66" s="208"/>
      <c r="AZ66" s="208"/>
      <c r="BA66" s="209"/>
      <c r="BB66" s="210"/>
      <c r="BC66" s="219"/>
      <c r="BD66" s="220"/>
      <c r="BE66" s="221"/>
      <c r="BF66" s="221"/>
      <c r="BG66" s="221"/>
      <c r="BH66" s="221"/>
      <c r="BI66" s="221"/>
      <c r="BJ66" s="221"/>
      <c r="BK66" s="222"/>
      <c r="BL66" s="230"/>
      <c r="BM66" s="231"/>
      <c r="BN66" s="231"/>
      <c r="BO66" s="232"/>
      <c r="BP66" s="176"/>
      <c r="BQ66" s="177"/>
      <c r="BR66" s="177"/>
      <c r="BS66" s="177"/>
      <c r="BT66" s="177"/>
      <c r="BU66" s="177"/>
      <c r="BV66" s="177"/>
      <c r="BW66" s="177"/>
      <c r="BX66" s="284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58"/>
      <c r="C67" s="158"/>
      <c r="D67" s="165"/>
      <c r="E67" s="166"/>
      <c r="F67" s="167"/>
      <c r="G67" s="166"/>
      <c r="H67" s="166"/>
      <c r="I67" s="167"/>
      <c r="J67" s="236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8"/>
      <c r="AI67" s="239"/>
      <c r="AJ67" s="240"/>
      <c r="AK67" s="240"/>
      <c r="AL67" s="240"/>
      <c r="AM67" s="241"/>
      <c r="AN67" s="241"/>
      <c r="AO67" s="241"/>
      <c r="AP67" s="242"/>
      <c r="AQ67" s="243"/>
      <c r="AR67" s="244"/>
      <c r="AS67" s="244"/>
      <c r="AT67" s="245"/>
      <c r="AU67" s="246"/>
      <c r="AV67" s="247"/>
      <c r="AW67" s="247"/>
      <c r="AX67" s="247"/>
      <c r="AY67" s="247"/>
      <c r="AZ67" s="247"/>
      <c r="BA67" s="248"/>
      <c r="BB67" s="249"/>
      <c r="BC67" s="276"/>
      <c r="BD67" s="277"/>
      <c r="BE67" s="278"/>
      <c r="BF67" s="278"/>
      <c r="BG67" s="278"/>
      <c r="BH67" s="278"/>
      <c r="BI67" s="278"/>
      <c r="BJ67" s="278"/>
      <c r="BK67" s="279"/>
      <c r="BL67" s="280"/>
      <c r="BM67" s="281"/>
      <c r="BN67" s="281"/>
      <c r="BO67" s="282"/>
      <c r="BP67" s="236"/>
      <c r="BQ67" s="237"/>
      <c r="BR67" s="237"/>
      <c r="BS67" s="237"/>
      <c r="BT67" s="237"/>
      <c r="BU67" s="237"/>
      <c r="BV67" s="237"/>
      <c r="BW67" s="237"/>
      <c r="BX67" s="285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57"/>
      <c r="C68" s="158"/>
      <c r="D68" s="159"/>
      <c r="E68" s="160"/>
      <c r="F68" s="161"/>
      <c r="G68" s="160"/>
      <c r="H68" s="160"/>
      <c r="I68" s="161"/>
      <c r="J68" s="173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5"/>
      <c r="AI68" s="182"/>
      <c r="AJ68" s="183"/>
      <c r="AK68" s="183"/>
      <c r="AL68" s="183"/>
      <c r="AM68" s="184"/>
      <c r="AN68" s="184"/>
      <c r="AO68" s="184"/>
      <c r="AP68" s="185"/>
      <c r="AQ68" s="194"/>
      <c r="AR68" s="195"/>
      <c r="AS68" s="195"/>
      <c r="AT68" s="196"/>
      <c r="AU68" s="203"/>
      <c r="AV68" s="204"/>
      <c r="AW68" s="204"/>
      <c r="AX68" s="204"/>
      <c r="AY68" s="204"/>
      <c r="AZ68" s="204"/>
      <c r="BA68" s="205"/>
      <c r="BB68" s="206"/>
      <c r="BC68" s="215" t="str">
        <f>IF(AU68="","",ROUNDDOWN(AI68*AU68,0))</f>
        <v/>
      </c>
      <c r="BD68" s="216"/>
      <c r="BE68" s="217"/>
      <c r="BF68" s="217"/>
      <c r="BG68" s="217"/>
      <c r="BH68" s="217"/>
      <c r="BI68" s="217"/>
      <c r="BJ68" s="217"/>
      <c r="BK68" s="218"/>
      <c r="BL68" s="227"/>
      <c r="BM68" s="228"/>
      <c r="BN68" s="228"/>
      <c r="BO68" s="229"/>
      <c r="BP68" s="173"/>
      <c r="BQ68" s="174"/>
      <c r="BR68" s="174"/>
      <c r="BS68" s="174"/>
      <c r="BT68" s="174"/>
      <c r="BU68" s="174"/>
      <c r="BV68" s="174"/>
      <c r="BW68" s="174"/>
      <c r="BX68" s="283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58"/>
      <c r="C69" s="158"/>
      <c r="D69" s="162"/>
      <c r="E69" s="163"/>
      <c r="F69" s="164"/>
      <c r="G69" s="163"/>
      <c r="H69" s="163"/>
      <c r="I69" s="164"/>
      <c r="J69" s="176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8"/>
      <c r="AI69" s="186"/>
      <c r="AJ69" s="187"/>
      <c r="AK69" s="187"/>
      <c r="AL69" s="187"/>
      <c r="AM69" s="188"/>
      <c r="AN69" s="188"/>
      <c r="AO69" s="188"/>
      <c r="AP69" s="189"/>
      <c r="AQ69" s="197"/>
      <c r="AR69" s="198"/>
      <c r="AS69" s="198"/>
      <c r="AT69" s="199"/>
      <c r="AU69" s="207"/>
      <c r="AV69" s="208"/>
      <c r="AW69" s="208"/>
      <c r="AX69" s="208"/>
      <c r="AY69" s="208"/>
      <c r="AZ69" s="208"/>
      <c r="BA69" s="209"/>
      <c r="BB69" s="210"/>
      <c r="BC69" s="219"/>
      <c r="BD69" s="220"/>
      <c r="BE69" s="221"/>
      <c r="BF69" s="221"/>
      <c r="BG69" s="221"/>
      <c r="BH69" s="221"/>
      <c r="BI69" s="221"/>
      <c r="BJ69" s="221"/>
      <c r="BK69" s="222"/>
      <c r="BL69" s="230"/>
      <c r="BM69" s="231"/>
      <c r="BN69" s="231"/>
      <c r="BO69" s="232"/>
      <c r="BP69" s="176"/>
      <c r="BQ69" s="177"/>
      <c r="BR69" s="177"/>
      <c r="BS69" s="177"/>
      <c r="BT69" s="177"/>
      <c r="BU69" s="177"/>
      <c r="BV69" s="177"/>
      <c r="BW69" s="177"/>
      <c r="BX69" s="284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58"/>
      <c r="C70" s="158"/>
      <c r="D70" s="165"/>
      <c r="E70" s="166"/>
      <c r="F70" s="167"/>
      <c r="G70" s="166"/>
      <c r="H70" s="166"/>
      <c r="I70" s="167"/>
      <c r="J70" s="236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8"/>
      <c r="AI70" s="239"/>
      <c r="AJ70" s="240"/>
      <c r="AK70" s="240"/>
      <c r="AL70" s="240"/>
      <c r="AM70" s="241"/>
      <c r="AN70" s="241"/>
      <c r="AO70" s="241"/>
      <c r="AP70" s="242"/>
      <c r="AQ70" s="243"/>
      <c r="AR70" s="244"/>
      <c r="AS70" s="244"/>
      <c r="AT70" s="245"/>
      <c r="AU70" s="246"/>
      <c r="AV70" s="247"/>
      <c r="AW70" s="247"/>
      <c r="AX70" s="247"/>
      <c r="AY70" s="247"/>
      <c r="AZ70" s="247"/>
      <c r="BA70" s="248"/>
      <c r="BB70" s="249"/>
      <c r="BC70" s="276"/>
      <c r="BD70" s="277"/>
      <c r="BE70" s="278"/>
      <c r="BF70" s="278"/>
      <c r="BG70" s="278"/>
      <c r="BH70" s="278"/>
      <c r="BI70" s="278"/>
      <c r="BJ70" s="278"/>
      <c r="BK70" s="279"/>
      <c r="BL70" s="280"/>
      <c r="BM70" s="281"/>
      <c r="BN70" s="281"/>
      <c r="BO70" s="282"/>
      <c r="BP70" s="236"/>
      <c r="BQ70" s="237"/>
      <c r="BR70" s="237"/>
      <c r="BS70" s="237"/>
      <c r="BT70" s="237"/>
      <c r="BU70" s="237"/>
      <c r="BV70" s="237"/>
      <c r="BW70" s="237"/>
      <c r="BX70" s="285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57"/>
      <c r="C71" s="158"/>
      <c r="D71" s="159"/>
      <c r="E71" s="160"/>
      <c r="F71" s="161"/>
      <c r="G71" s="160"/>
      <c r="H71" s="160"/>
      <c r="I71" s="161"/>
      <c r="J71" s="173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5"/>
      <c r="AI71" s="182"/>
      <c r="AJ71" s="183"/>
      <c r="AK71" s="183"/>
      <c r="AL71" s="183"/>
      <c r="AM71" s="184"/>
      <c r="AN71" s="184"/>
      <c r="AO71" s="184"/>
      <c r="AP71" s="185"/>
      <c r="AQ71" s="194"/>
      <c r="AR71" s="195"/>
      <c r="AS71" s="195"/>
      <c r="AT71" s="196"/>
      <c r="AU71" s="203"/>
      <c r="AV71" s="204"/>
      <c r="AW71" s="204"/>
      <c r="AX71" s="204"/>
      <c r="AY71" s="204"/>
      <c r="AZ71" s="204"/>
      <c r="BA71" s="205"/>
      <c r="BB71" s="206"/>
      <c r="BC71" s="215" t="str">
        <f>IF(AU71="","",ROUNDDOWN(AI71*AU71,0))</f>
        <v/>
      </c>
      <c r="BD71" s="216"/>
      <c r="BE71" s="217"/>
      <c r="BF71" s="217"/>
      <c r="BG71" s="217"/>
      <c r="BH71" s="217"/>
      <c r="BI71" s="217"/>
      <c r="BJ71" s="217"/>
      <c r="BK71" s="218"/>
      <c r="BL71" s="227"/>
      <c r="BM71" s="228"/>
      <c r="BN71" s="228"/>
      <c r="BO71" s="229"/>
      <c r="BP71" s="173"/>
      <c r="BQ71" s="174"/>
      <c r="BR71" s="174"/>
      <c r="BS71" s="174"/>
      <c r="BT71" s="174"/>
      <c r="BU71" s="174"/>
      <c r="BV71" s="174"/>
      <c r="BW71" s="174"/>
      <c r="BX71" s="283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58"/>
      <c r="C72" s="158"/>
      <c r="D72" s="162"/>
      <c r="E72" s="163"/>
      <c r="F72" s="164"/>
      <c r="G72" s="163"/>
      <c r="H72" s="163"/>
      <c r="I72" s="164"/>
      <c r="J72" s="176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8"/>
      <c r="AI72" s="186"/>
      <c r="AJ72" s="187"/>
      <c r="AK72" s="187"/>
      <c r="AL72" s="187"/>
      <c r="AM72" s="188"/>
      <c r="AN72" s="188"/>
      <c r="AO72" s="188"/>
      <c r="AP72" s="189"/>
      <c r="AQ72" s="197"/>
      <c r="AR72" s="198"/>
      <c r="AS72" s="198"/>
      <c r="AT72" s="199"/>
      <c r="AU72" s="207"/>
      <c r="AV72" s="208"/>
      <c r="AW72" s="208"/>
      <c r="AX72" s="208"/>
      <c r="AY72" s="208"/>
      <c r="AZ72" s="208"/>
      <c r="BA72" s="209"/>
      <c r="BB72" s="210"/>
      <c r="BC72" s="219"/>
      <c r="BD72" s="220"/>
      <c r="BE72" s="221"/>
      <c r="BF72" s="221"/>
      <c r="BG72" s="221"/>
      <c r="BH72" s="221"/>
      <c r="BI72" s="221"/>
      <c r="BJ72" s="221"/>
      <c r="BK72" s="222"/>
      <c r="BL72" s="230"/>
      <c r="BM72" s="231"/>
      <c r="BN72" s="231"/>
      <c r="BO72" s="232"/>
      <c r="BP72" s="176"/>
      <c r="BQ72" s="177"/>
      <c r="BR72" s="177"/>
      <c r="BS72" s="177"/>
      <c r="BT72" s="177"/>
      <c r="BU72" s="177"/>
      <c r="BV72" s="177"/>
      <c r="BW72" s="177"/>
      <c r="BX72" s="284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58"/>
      <c r="C73" s="158"/>
      <c r="D73" s="165"/>
      <c r="E73" s="166"/>
      <c r="F73" s="167"/>
      <c r="G73" s="166"/>
      <c r="H73" s="166"/>
      <c r="I73" s="167"/>
      <c r="J73" s="236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9"/>
      <c r="AJ73" s="240"/>
      <c r="AK73" s="240"/>
      <c r="AL73" s="240"/>
      <c r="AM73" s="241"/>
      <c r="AN73" s="241"/>
      <c r="AO73" s="241"/>
      <c r="AP73" s="242"/>
      <c r="AQ73" s="243"/>
      <c r="AR73" s="244"/>
      <c r="AS73" s="244"/>
      <c r="AT73" s="245"/>
      <c r="AU73" s="246"/>
      <c r="AV73" s="247"/>
      <c r="AW73" s="247"/>
      <c r="AX73" s="247"/>
      <c r="AY73" s="247"/>
      <c r="AZ73" s="247"/>
      <c r="BA73" s="248"/>
      <c r="BB73" s="249"/>
      <c r="BC73" s="276"/>
      <c r="BD73" s="277"/>
      <c r="BE73" s="278"/>
      <c r="BF73" s="278"/>
      <c r="BG73" s="278"/>
      <c r="BH73" s="278"/>
      <c r="BI73" s="278"/>
      <c r="BJ73" s="278"/>
      <c r="BK73" s="279"/>
      <c r="BL73" s="280"/>
      <c r="BM73" s="281"/>
      <c r="BN73" s="281"/>
      <c r="BO73" s="282"/>
      <c r="BP73" s="236"/>
      <c r="BQ73" s="237"/>
      <c r="BR73" s="237"/>
      <c r="BS73" s="237"/>
      <c r="BT73" s="237"/>
      <c r="BU73" s="237"/>
      <c r="BV73" s="237"/>
      <c r="BW73" s="237"/>
      <c r="BX73" s="285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57"/>
      <c r="C74" s="158"/>
      <c r="D74" s="159"/>
      <c r="E74" s="160"/>
      <c r="F74" s="161"/>
      <c r="G74" s="168"/>
      <c r="H74" s="160"/>
      <c r="I74" s="161"/>
      <c r="J74" s="173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5"/>
      <c r="AI74" s="182"/>
      <c r="AJ74" s="183"/>
      <c r="AK74" s="183"/>
      <c r="AL74" s="183"/>
      <c r="AM74" s="184"/>
      <c r="AN74" s="184"/>
      <c r="AO74" s="184"/>
      <c r="AP74" s="185"/>
      <c r="AQ74" s="194"/>
      <c r="AR74" s="195"/>
      <c r="AS74" s="195"/>
      <c r="AT74" s="196"/>
      <c r="AU74" s="203"/>
      <c r="AV74" s="204"/>
      <c r="AW74" s="204"/>
      <c r="AX74" s="204"/>
      <c r="AY74" s="204"/>
      <c r="AZ74" s="204"/>
      <c r="BA74" s="205"/>
      <c r="BB74" s="206"/>
      <c r="BC74" s="215" t="str">
        <f>IF(AU74="","",ROUNDDOWN(AI74*AU74,0))</f>
        <v/>
      </c>
      <c r="BD74" s="216"/>
      <c r="BE74" s="217"/>
      <c r="BF74" s="217"/>
      <c r="BG74" s="217"/>
      <c r="BH74" s="217"/>
      <c r="BI74" s="217"/>
      <c r="BJ74" s="217"/>
      <c r="BK74" s="218"/>
      <c r="BL74" s="227"/>
      <c r="BM74" s="228"/>
      <c r="BN74" s="228"/>
      <c r="BO74" s="229"/>
      <c r="BP74" s="173"/>
      <c r="BQ74" s="174"/>
      <c r="BR74" s="174"/>
      <c r="BS74" s="174"/>
      <c r="BT74" s="174"/>
      <c r="BU74" s="174"/>
      <c r="BV74" s="174"/>
      <c r="BW74" s="174"/>
      <c r="BX74" s="283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58"/>
      <c r="C75" s="158"/>
      <c r="D75" s="162"/>
      <c r="E75" s="163"/>
      <c r="F75" s="164"/>
      <c r="G75" s="169"/>
      <c r="H75" s="163"/>
      <c r="I75" s="164"/>
      <c r="J75" s="176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8"/>
      <c r="AI75" s="186"/>
      <c r="AJ75" s="187"/>
      <c r="AK75" s="187"/>
      <c r="AL75" s="187"/>
      <c r="AM75" s="188"/>
      <c r="AN75" s="188"/>
      <c r="AO75" s="188"/>
      <c r="AP75" s="189"/>
      <c r="AQ75" s="197"/>
      <c r="AR75" s="198"/>
      <c r="AS75" s="198"/>
      <c r="AT75" s="199"/>
      <c r="AU75" s="207"/>
      <c r="AV75" s="208"/>
      <c r="AW75" s="208"/>
      <c r="AX75" s="208"/>
      <c r="AY75" s="208"/>
      <c r="AZ75" s="208"/>
      <c r="BA75" s="209"/>
      <c r="BB75" s="210"/>
      <c r="BC75" s="219"/>
      <c r="BD75" s="220"/>
      <c r="BE75" s="221"/>
      <c r="BF75" s="221"/>
      <c r="BG75" s="221"/>
      <c r="BH75" s="221"/>
      <c r="BI75" s="221"/>
      <c r="BJ75" s="221"/>
      <c r="BK75" s="222"/>
      <c r="BL75" s="230"/>
      <c r="BM75" s="231"/>
      <c r="BN75" s="231"/>
      <c r="BO75" s="232"/>
      <c r="BP75" s="176"/>
      <c r="BQ75" s="177"/>
      <c r="BR75" s="177"/>
      <c r="BS75" s="177"/>
      <c r="BT75" s="177"/>
      <c r="BU75" s="177"/>
      <c r="BV75" s="177"/>
      <c r="BW75" s="177"/>
      <c r="BX75" s="284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58"/>
      <c r="C76" s="158"/>
      <c r="D76" s="165"/>
      <c r="E76" s="166"/>
      <c r="F76" s="167"/>
      <c r="G76" s="170"/>
      <c r="H76" s="171"/>
      <c r="I76" s="172"/>
      <c r="J76" s="179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1"/>
      <c r="AI76" s="190"/>
      <c r="AJ76" s="191"/>
      <c r="AK76" s="191"/>
      <c r="AL76" s="191"/>
      <c r="AM76" s="192"/>
      <c r="AN76" s="192"/>
      <c r="AO76" s="192"/>
      <c r="AP76" s="193"/>
      <c r="AQ76" s="200"/>
      <c r="AR76" s="201"/>
      <c r="AS76" s="201"/>
      <c r="AT76" s="202"/>
      <c r="AU76" s="211"/>
      <c r="AV76" s="212"/>
      <c r="AW76" s="212"/>
      <c r="AX76" s="212"/>
      <c r="AY76" s="212"/>
      <c r="AZ76" s="212"/>
      <c r="BA76" s="213"/>
      <c r="BB76" s="214"/>
      <c r="BC76" s="223"/>
      <c r="BD76" s="224"/>
      <c r="BE76" s="225"/>
      <c r="BF76" s="225"/>
      <c r="BG76" s="225"/>
      <c r="BH76" s="225"/>
      <c r="BI76" s="225"/>
      <c r="BJ76" s="225"/>
      <c r="BK76" s="226"/>
      <c r="BL76" s="233"/>
      <c r="BM76" s="234"/>
      <c r="BN76" s="234"/>
      <c r="BO76" s="235"/>
      <c r="BP76" s="179"/>
      <c r="BQ76" s="180"/>
      <c r="BR76" s="180"/>
      <c r="BS76" s="180"/>
      <c r="BT76" s="180"/>
      <c r="BU76" s="180"/>
      <c r="BV76" s="180"/>
      <c r="BW76" s="180"/>
      <c r="BX76" s="51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40"/>
      <c r="AT77" s="40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6" t="s">
        <v>48</v>
      </c>
      <c r="E78" s="137"/>
      <c r="F78" s="137"/>
      <c r="G78" s="137"/>
      <c r="H78" s="137"/>
      <c r="I78" s="137"/>
      <c r="J78" s="140" t="s">
        <v>49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40" t="s">
        <v>50</v>
      </c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11"/>
      <c r="AU78" s="140" t="s">
        <v>26</v>
      </c>
      <c r="AV78" s="137"/>
      <c r="AW78" s="137"/>
      <c r="AX78" s="137"/>
      <c r="AY78" s="137"/>
      <c r="AZ78" s="137"/>
      <c r="BA78" s="137"/>
      <c r="BB78" s="137"/>
      <c r="BC78" s="253" t="s">
        <v>71</v>
      </c>
      <c r="BD78" s="254"/>
      <c r="BE78" s="254"/>
      <c r="BF78" s="254"/>
      <c r="BG78" s="254"/>
      <c r="BH78" s="254"/>
      <c r="BI78" s="254"/>
      <c r="BJ78" s="254"/>
      <c r="BK78" s="254"/>
      <c r="BL78" s="255"/>
      <c r="BM78" s="255"/>
      <c r="BN78" s="255"/>
      <c r="BO78" s="256"/>
      <c r="BP78" s="111"/>
      <c r="BQ78" s="89"/>
      <c r="BR78" s="89"/>
      <c r="BS78" s="89"/>
      <c r="BT78" s="89"/>
      <c r="BU78" s="89"/>
      <c r="BV78" s="89"/>
      <c r="BW78" s="89"/>
      <c r="BX78" s="90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41"/>
      <c r="AU79" s="139"/>
      <c r="AV79" s="139"/>
      <c r="AW79" s="139"/>
      <c r="AX79" s="139"/>
      <c r="AY79" s="139"/>
      <c r="AZ79" s="139"/>
      <c r="BA79" s="139"/>
      <c r="BB79" s="139"/>
      <c r="BC79" s="141"/>
      <c r="BD79" s="257"/>
      <c r="BE79" s="257"/>
      <c r="BF79" s="257"/>
      <c r="BG79" s="257"/>
      <c r="BH79" s="257"/>
      <c r="BI79" s="257"/>
      <c r="BJ79" s="257"/>
      <c r="BK79" s="257"/>
      <c r="BL79" s="258"/>
      <c r="BM79" s="258"/>
      <c r="BN79" s="258"/>
      <c r="BO79" s="259"/>
      <c r="BP79" s="85"/>
      <c r="BQ79" s="86"/>
      <c r="BR79" s="86"/>
      <c r="BS79" s="86"/>
      <c r="BT79" s="86"/>
      <c r="BU79" s="86"/>
      <c r="BV79" s="86"/>
      <c r="BW79" s="86"/>
      <c r="BX79" s="87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126" t="s">
        <v>56</v>
      </c>
      <c r="E80" s="127"/>
      <c r="F80" s="127"/>
      <c r="G80" s="128"/>
      <c r="H80" s="128"/>
      <c r="I80" s="128"/>
      <c r="J80" s="91" t="s">
        <v>63</v>
      </c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5" t="s">
        <v>62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7"/>
      <c r="AI80" s="129" t="str">
        <f>IF(FT26=0,"",SUMIF($BL$41:$BL$76,FL26,$BC$41:$BC$76))</f>
        <v/>
      </c>
      <c r="AJ80" s="129"/>
      <c r="AK80" s="129"/>
      <c r="AL80" s="129"/>
      <c r="AM80" s="130"/>
      <c r="AN80" s="130"/>
      <c r="AO80" s="130"/>
      <c r="AP80" s="130"/>
      <c r="AQ80" s="131"/>
      <c r="AR80" s="131"/>
      <c r="AS80" s="131"/>
      <c r="AT80" s="131"/>
      <c r="AU80" s="132" t="str">
        <f>IF(AI80="","",ROUNDDOWN(AI80*FP26,0))</f>
        <v/>
      </c>
      <c r="AV80" s="132"/>
      <c r="AW80" s="132"/>
      <c r="AX80" s="132"/>
      <c r="AY80" s="132"/>
      <c r="AZ80" s="132"/>
      <c r="BA80" s="133"/>
      <c r="BB80" s="133"/>
      <c r="BC80" s="260" t="str">
        <f>IF(AI80="","",AI80+AU80)</f>
        <v/>
      </c>
      <c r="BD80" s="261"/>
      <c r="BE80" s="262"/>
      <c r="BF80" s="262"/>
      <c r="BG80" s="262"/>
      <c r="BH80" s="262"/>
      <c r="BI80" s="262"/>
      <c r="BJ80" s="262"/>
      <c r="BK80" s="262"/>
      <c r="BL80" s="89"/>
      <c r="BM80" s="89"/>
      <c r="BN80" s="89"/>
      <c r="BO80" s="263"/>
      <c r="BP80" s="88"/>
      <c r="BQ80" s="89"/>
      <c r="BR80" s="89"/>
      <c r="BS80" s="89"/>
      <c r="BT80" s="89"/>
      <c r="BU80" s="89"/>
      <c r="BV80" s="89"/>
      <c r="BW80" s="89"/>
      <c r="BX80" s="90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100"/>
      <c r="E81" s="101"/>
      <c r="F81" s="101"/>
      <c r="G81" s="102"/>
      <c r="H81" s="102"/>
      <c r="I81" s="102"/>
      <c r="J81" s="93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9"/>
      <c r="AI81" s="103"/>
      <c r="AJ81" s="103"/>
      <c r="AK81" s="103"/>
      <c r="AL81" s="103"/>
      <c r="AM81" s="104"/>
      <c r="AN81" s="104"/>
      <c r="AO81" s="104"/>
      <c r="AP81" s="104"/>
      <c r="AQ81" s="105"/>
      <c r="AR81" s="105"/>
      <c r="AS81" s="105"/>
      <c r="AT81" s="105"/>
      <c r="AU81" s="134"/>
      <c r="AV81" s="134"/>
      <c r="AW81" s="134"/>
      <c r="AX81" s="134"/>
      <c r="AY81" s="134"/>
      <c r="AZ81" s="134"/>
      <c r="BA81" s="135"/>
      <c r="BB81" s="135"/>
      <c r="BC81" s="264"/>
      <c r="BD81" s="265"/>
      <c r="BE81" s="266"/>
      <c r="BF81" s="266"/>
      <c r="BG81" s="266"/>
      <c r="BH81" s="266"/>
      <c r="BI81" s="266"/>
      <c r="BJ81" s="266"/>
      <c r="BK81" s="266"/>
      <c r="BL81" s="113"/>
      <c r="BM81" s="113"/>
      <c r="BN81" s="113"/>
      <c r="BO81" s="267"/>
      <c r="BP81" s="112"/>
      <c r="BQ81" s="113"/>
      <c r="BR81" s="113"/>
      <c r="BS81" s="113"/>
      <c r="BT81" s="113"/>
      <c r="BU81" s="113"/>
      <c r="BV81" s="113"/>
      <c r="BW81" s="113"/>
      <c r="BX81" s="114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100" t="s">
        <v>58</v>
      </c>
      <c r="E82" s="101"/>
      <c r="F82" s="101"/>
      <c r="G82" s="102"/>
      <c r="H82" s="102"/>
      <c r="I82" s="102"/>
      <c r="J82" s="142" t="s">
        <v>64</v>
      </c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5" t="s">
        <v>62</v>
      </c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7"/>
      <c r="AI82" s="103" t="str">
        <f>IF(FT28=0,"",SUMIF($BL$41:$BL$76,FL28,$BC$41:$BC$76))</f>
        <v/>
      </c>
      <c r="AJ82" s="103"/>
      <c r="AK82" s="103"/>
      <c r="AL82" s="103"/>
      <c r="AM82" s="104"/>
      <c r="AN82" s="104"/>
      <c r="AO82" s="104"/>
      <c r="AP82" s="104"/>
      <c r="AQ82" s="105"/>
      <c r="AR82" s="105"/>
      <c r="AS82" s="105"/>
      <c r="AT82" s="105"/>
      <c r="AU82" s="106" t="str">
        <f>IF(AI82="","",ROUNDDOWN(AI82*FP28,0))</f>
        <v/>
      </c>
      <c r="AV82" s="106"/>
      <c r="AW82" s="106"/>
      <c r="AX82" s="106"/>
      <c r="AY82" s="106"/>
      <c r="AZ82" s="106"/>
      <c r="BA82" s="107"/>
      <c r="BB82" s="107"/>
      <c r="BC82" s="268" t="str">
        <f>IF(AI82="","",AI82+AU82)</f>
        <v/>
      </c>
      <c r="BD82" s="269"/>
      <c r="BE82" s="270"/>
      <c r="BF82" s="270"/>
      <c r="BG82" s="270"/>
      <c r="BH82" s="270"/>
      <c r="BI82" s="270"/>
      <c r="BJ82" s="270"/>
      <c r="BK82" s="270"/>
      <c r="BL82" s="83"/>
      <c r="BM82" s="83"/>
      <c r="BN82" s="83"/>
      <c r="BO82" s="271"/>
      <c r="BP82" s="82"/>
      <c r="BQ82" s="83"/>
      <c r="BR82" s="83"/>
      <c r="BS82" s="83"/>
      <c r="BT82" s="83"/>
      <c r="BU82" s="83"/>
      <c r="BV82" s="83"/>
      <c r="BW82" s="83"/>
      <c r="BX82" s="84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120"/>
      <c r="E83" s="121"/>
      <c r="F83" s="121"/>
      <c r="G83" s="122"/>
      <c r="H83" s="122"/>
      <c r="I83" s="122"/>
      <c r="J83" s="144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7"/>
      <c r="AI83" s="123"/>
      <c r="AJ83" s="123"/>
      <c r="AK83" s="123"/>
      <c r="AL83" s="123"/>
      <c r="AM83" s="124"/>
      <c r="AN83" s="124"/>
      <c r="AO83" s="124"/>
      <c r="AP83" s="124"/>
      <c r="AQ83" s="125"/>
      <c r="AR83" s="125"/>
      <c r="AS83" s="125"/>
      <c r="AT83" s="125"/>
      <c r="AU83" s="106"/>
      <c r="AV83" s="106"/>
      <c r="AW83" s="106"/>
      <c r="AX83" s="106"/>
      <c r="AY83" s="106"/>
      <c r="AZ83" s="106"/>
      <c r="BA83" s="107"/>
      <c r="BB83" s="107"/>
      <c r="BC83" s="264"/>
      <c r="BD83" s="265"/>
      <c r="BE83" s="266"/>
      <c r="BF83" s="266"/>
      <c r="BG83" s="266"/>
      <c r="BH83" s="266"/>
      <c r="BI83" s="266"/>
      <c r="BJ83" s="266"/>
      <c r="BK83" s="266"/>
      <c r="BL83" s="113"/>
      <c r="BM83" s="113"/>
      <c r="BN83" s="113"/>
      <c r="BO83" s="267"/>
      <c r="BP83" s="112"/>
      <c r="BQ83" s="113"/>
      <c r="BR83" s="113"/>
      <c r="BS83" s="113"/>
      <c r="BT83" s="113"/>
      <c r="BU83" s="113"/>
      <c r="BV83" s="113"/>
      <c r="BW83" s="113"/>
      <c r="BX83" s="114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100" t="s">
        <v>60</v>
      </c>
      <c r="E84" s="101"/>
      <c r="F84" s="101"/>
      <c r="G84" s="102"/>
      <c r="H84" s="102"/>
      <c r="I84" s="102"/>
      <c r="J84" s="142" t="s">
        <v>65</v>
      </c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5" t="s">
        <v>62</v>
      </c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7"/>
      <c r="AI84" s="103" t="str">
        <f>IF(FT32=0,"",SUMIF($BL$41:$BL$76,FL32,$BC$41:$BC$76))</f>
        <v/>
      </c>
      <c r="AJ84" s="103"/>
      <c r="AK84" s="103"/>
      <c r="AL84" s="103"/>
      <c r="AM84" s="104"/>
      <c r="AN84" s="104"/>
      <c r="AO84" s="104"/>
      <c r="AP84" s="104"/>
      <c r="AQ84" s="105"/>
      <c r="AR84" s="105"/>
      <c r="AS84" s="105"/>
      <c r="AT84" s="105"/>
      <c r="AU84" s="106"/>
      <c r="AV84" s="106"/>
      <c r="AW84" s="106"/>
      <c r="AX84" s="106"/>
      <c r="AY84" s="106"/>
      <c r="AZ84" s="106"/>
      <c r="BA84" s="107"/>
      <c r="BB84" s="107"/>
      <c r="BC84" s="268" t="str">
        <f>IF(AI84="","",AI84+AU84)</f>
        <v/>
      </c>
      <c r="BD84" s="269"/>
      <c r="BE84" s="270"/>
      <c r="BF84" s="270"/>
      <c r="BG84" s="270"/>
      <c r="BH84" s="270"/>
      <c r="BI84" s="270"/>
      <c r="BJ84" s="270"/>
      <c r="BK84" s="270"/>
      <c r="BL84" s="83"/>
      <c r="BM84" s="83"/>
      <c r="BN84" s="83"/>
      <c r="BO84" s="271"/>
      <c r="BP84" s="82"/>
      <c r="BQ84" s="83"/>
      <c r="BR84" s="83"/>
      <c r="BS84" s="83"/>
      <c r="BT84" s="83"/>
      <c r="BU84" s="83"/>
      <c r="BV84" s="83"/>
      <c r="BW84" s="83"/>
      <c r="BX84" s="84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100"/>
      <c r="E85" s="101"/>
      <c r="F85" s="101"/>
      <c r="G85" s="102"/>
      <c r="H85" s="102"/>
      <c r="I85" s="102"/>
      <c r="J85" s="144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7"/>
      <c r="AI85" s="103"/>
      <c r="AJ85" s="103"/>
      <c r="AK85" s="103"/>
      <c r="AL85" s="103"/>
      <c r="AM85" s="104"/>
      <c r="AN85" s="104"/>
      <c r="AO85" s="104"/>
      <c r="AP85" s="104"/>
      <c r="AQ85" s="105"/>
      <c r="AR85" s="105"/>
      <c r="AS85" s="105"/>
      <c r="AT85" s="105"/>
      <c r="AU85" s="106"/>
      <c r="AV85" s="106"/>
      <c r="AW85" s="106"/>
      <c r="AX85" s="106"/>
      <c r="AY85" s="106"/>
      <c r="AZ85" s="106"/>
      <c r="BA85" s="107"/>
      <c r="BB85" s="107"/>
      <c r="BC85" s="264"/>
      <c r="BD85" s="265"/>
      <c r="BE85" s="266"/>
      <c r="BF85" s="266"/>
      <c r="BG85" s="266"/>
      <c r="BH85" s="266"/>
      <c r="BI85" s="266"/>
      <c r="BJ85" s="266"/>
      <c r="BK85" s="266"/>
      <c r="BL85" s="113"/>
      <c r="BM85" s="113"/>
      <c r="BN85" s="113"/>
      <c r="BO85" s="267"/>
      <c r="BP85" s="112"/>
      <c r="BQ85" s="113"/>
      <c r="BR85" s="113"/>
      <c r="BS85" s="113"/>
      <c r="BT85" s="113"/>
      <c r="BU85" s="113"/>
      <c r="BV85" s="113"/>
      <c r="BW85" s="113"/>
      <c r="BX85" s="114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100" t="s">
        <v>61</v>
      </c>
      <c r="E86" s="101"/>
      <c r="F86" s="101"/>
      <c r="G86" s="102"/>
      <c r="H86" s="102"/>
      <c r="I86" s="102"/>
      <c r="J86" s="142" t="s">
        <v>66</v>
      </c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5" t="s">
        <v>62</v>
      </c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7"/>
      <c r="AI86" s="103" t="str">
        <f>IF(FT34=0,"",SUMIF($BL$41:$BL$76,FL34,$BC$41:$BC$76))</f>
        <v/>
      </c>
      <c r="AJ86" s="103"/>
      <c r="AK86" s="103"/>
      <c r="AL86" s="103"/>
      <c r="AM86" s="104"/>
      <c r="AN86" s="104"/>
      <c r="AO86" s="104"/>
      <c r="AP86" s="104"/>
      <c r="AQ86" s="105"/>
      <c r="AR86" s="105"/>
      <c r="AS86" s="105"/>
      <c r="AT86" s="105"/>
      <c r="AU86" s="106"/>
      <c r="AV86" s="106"/>
      <c r="AW86" s="106"/>
      <c r="AX86" s="106"/>
      <c r="AY86" s="106"/>
      <c r="AZ86" s="106"/>
      <c r="BA86" s="107"/>
      <c r="BB86" s="107"/>
      <c r="BC86" s="268" t="str">
        <f>IF(AI86="","",AI86+AU86)</f>
        <v/>
      </c>
      <c r="BD86" s="269"/>
      <c r="BE86" s="270"/>
      <c r="BF86" s="270"/>
      <c r="BG86" s="270"/>
      <c r="BH86" s="270"/>
      <c r="BI86" s="270"/>
      <c r="BJ86" s="270"/>
      <c r="BK86" s="270"/>
      <c r="BL86" s="83"/>
      <c r="BM86" s="83"/>
      <c r="BN86" s="83"/>
      <c r="BO86" s="271"/>
      <c r="BP86" s="82"/>
      <c r="BQ86" s="83"/>
      <c r="BR86" s="83"/>
      <c r="BS86" s="83"/>
      <c r="BT86" s="83"/>
      <c r="BU86" s="83"/>
      <c r="BV86" s="83"/>
      <c r="BW86" s="83"/>
      <c r="BX86" s="84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108"/>
      <c r="E87" s="109"/>
      <c r="F87" s="109"/>
      <c r="G87" s="110"/>
      <c r="H87" s="110"/>
      <c r="I87" s="110"/>
      <c r="J87" s="148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1"/>
      <c r="AI87" s="152"/>
      <c r="AJ87" s="152"/>
      <c r="AK87" s="152"/>
      <c r="AL87" s="152"/>
      <c r="AM87" s="153"/>
      <c r="AN87" s="153"/>
      <c r="AO87" s="153"/>
      <c r="AP87" s="153"/>
      <c r="AQ87" s="154"/>
      <c r="AR87" s="154"/>
      <c r="AS87" s="154"/>
      <c r="AT87" s="154"/>
      <c r="AU87" s="155"/>
      <c r="AV87" s="155"/>
      <c r="AW87" s="155"/>
      <c r="AX87" s="155"/>
      <c r="AY87" s="155"/>
      <c r="AZ87" s="155"/>
      <c r="BA87" s="156"/>
      <c r="BB87" s="156"/>
      <c r="BC87" s="264"/>
      <c r="BD87" s="265"/>
      <c r="BE87" s="266"/>
      <c r="BF87" s="266"/>
      <c r="BG87" s="266"/>
      <c r="BH87" s="266"/>
      <c r="BI87" s="266"/>
      <c r="BJ87" s="266"/>
      <c r="BK87" s="266"/>
      <c r="BL87" s="113"/>
      <c r="BM87" s="113"/>
      <c r="BN87" s="113"/>
      <c r="BO87" s="267"/>
      <c r="BP87" s="85"/>
      <c r="BQ87" s="86"/>
      <c r="BR87" s="86"/>
      <c r="BS87" s="86"/>
      <c r="BT87" s="86"/>
      <c r="BU87" s="86"/>
      <c r="BV87" s="86"/>
      <c r="BW87" s="86"/>
      <c r="BX87" s="87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6" t="s">
        <v>67</v>
      </c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272" t="str">
        <f>IF(CQ41=0,"",SUM(BC80:BK87))</f>
        <v/>
      </c>
      <c r="BD88" s="273"/>
      <c r="BE88" s="274"/>
      <c r="BF88" s="274"/>
      <c r="BG88" s="274"/>
      <c r="BH88" s="274"/>
      <c r="BI88" s="274"/>
      <c r="BJ88" s="274"/>
      <c r="BK88" s="274"/>
      <c r="BL88" s="89"/>
      <c r="BM88" s="89"/>
      <c r="BN88" s="89"/>
      <c r="BO88" s="263"/>
      <c r="BP88" s="88"/>
      <c r="BQ88" s="89"/>
      <c r="BR88" s="89"/>
      <c r="BS88" s="89"/>
      <c r="BT88" s="89"/>
      <c r="BU88" s="89"/>
      <c r="BV88" s="89"/>
      <c r="BW88" s="89"/>
      <c r="BX88" s="90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251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23"/>
      <c r="BD89" s="224"/>
      <c r="BE89" s="225"/>
      <c r="BF89" s="225"/>
      <c r="BG89" s="225"/>
      <c r="BH89" s="225"/>
      <c r="BI89" s="225"/>
      <c r="BJ89" s="225"/>
      <c r="BK89" s="225"/>
      <c r="BL89" s="86"/>
      <c r="BM89" s="86"/>
      <c r="BN89" s="86"/>
      <c r="BO89" s="275"/>
      <c r="BP89" s="85"/>
      <c r="BQ89" s="86"/>
      <c r="BR89" s="86"/>
      <c r="BS89" s="86"/>
      <c r="BT89" s="86"/>
      <c r="BU89" s="86"/>
      <c r="BV89" s="86"/>
      <c r="BW89" s="86"/>
      <c r="BX89" s="87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115"/>
      <c r="E90" s="115"/>
      <c r="F90" s="115"/>
      <c r="G90" s="115"/>
      <c r="H90" s="115"/>
      <c r="I90" s="11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118"/>
      <c r="E91" s="119"/>
      <c r="F91" s="117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119"/>
      <c r="E92" s="119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79" t="s">
        <v>59</v>
      </c>
      <c r="E93" s="79"/>
      <c r="F93" s="79"/>
      <c r="G93" s="79"/>
      <c r="H93" s="79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79"/>
      <c r="E94" s="79"/>
      <c r="F94" s="79"/>
      <c r="G94" s="79"/>
      <c r="H94" s="79"/>
      <c r="I94" s="44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118" t="s">
        <v>54</v>
      </c>
      <c r="E95" s="119"/>
      <c r="F95" s="117" t="s">
        <v>51</v>
      </c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119"/>
      <c r="E96" s="119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118" t="s">
        <v>54</v>
      </c>
      <c r="E97" s="119"/>
      <c r="F97" s="117" t="s">
        <v>52</v>
      </c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119"/>
      <c r="E98" s="119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15"/>
      <c r="E99" s="116"/>
      <c r="F99" s="117" t="s">
        <v>92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80"/>
      <c r="BZ101" s="81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FVRvM20XE1kGjSw6l2Z8UqncUrm01CS1MBmJoDClf4ViEGqkbLjtnDMVhKoExJ2u6i9TSRDh1Jk4pLsazvksGQ==" saltValue="g0UuZBkXJkT6mIFKkNOK6g==" spinCount="100000" sheet="1" objects="1" scenarios="1"/>
  <mergeCells count="337">
    <mergeCell ref="BP59:BX61"/>
    <mergeCell ref="BP62:BX64"/>
    <mergeCell ref="AU68:BB70"/>
    <mergeCell ref="BC68:BK70"/>
    <mergeCell ref="BL68:BO70"/>
    <mergeCell ref="BP68:BX70"/>
    <mergeCell ref="BP71:BX73"/>
    <mergeCell ref="BP74:BX76"/>
    <mergeCell ref="BC71:BK73"/>
    <mergeCell ref="BL71:BO73"/>
    <mergeCell ref="AQ20:AW21"/>
    <mergeCell ref="D22:Z23"/>
    <mergeCell ref="FE22:FK23"/>
    <mergeCell ref="BE6:BH7"/>
    <mergeCell ref="BI6:BJ7"/>
    <mergeCell ref="BK6:BM7"/>
    <mergeCell ref="BC16:BK17"/>
    <mergeCell ref="BL16:BN17"/>
    <mergeCell ref="BO16:BW17"/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L12:Y13"/>
    <mergeCell ref="AB12:AF13"/>
    <mergeCell ref="BN6:BO7"/>
    <mergeCell ref="BP6:BR7"/>
    <mergeCell ref="BS6:BT7"/>
    <mergeCell ref="BU6:BW7"/>
    <mergeCell ref="D16:J17"/>
    <mergeCell ref="AZ16:BB17"/>
    <mergeCell ref="AQ12:AW13"/>
    <mergeCell ref="AZ12:BA13"/>
    <mergeCell ref="BB12:BD13"/>
    <mergeCell ref="BE12:BE13"/>
    <mergeCell ref="L16:AK17"/>
    <mergeCell ref="AZ14:BW15"/>
    <mergeCell ref="FM11:FP11"/>
    <mergeCell ref="D12:J13"/>
    <mergeCell ref="Z12:AA13"/>
    <mergeCell ref="FK16:FO17"/>
    <mergeCell ref="FP16:FX16"/>
    <mergeCell ref="L18:AI19"/>
    <mergeCell ref="AQ18:AW19"/>
    <mergeCell ref="AZ18:BW19"/>
    <mergeCell ref="FK18:FO19"/>
    <mergeCell ref="FP18:FX18"/>
    <mergeCell ref="BF12:BI13"/>
    <mergeCell ref="FE14:FJ19"/>
    <mergeCell ref="FK14:FO15"/>
    <mergeCell ref="FP14:FX14"/>
    <mergeCell ref="FL22:FO23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Q22:BH23"/>
    <mergeCell ref="BI22:BW23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E26:G27"/>
    <mergeCell ref="H26:J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AJ30:AK30"/>
    <mergeCell ref="AQ30:BA32"/>
    <mergeCell ref="BC30:BK32"/>
    <mergeCell ref="D35:K36"/>
    <mergeCell ref="L35:N36"/>
    <mergeCell ref="O35:Q36"/>
    <mergeCell ref="R35:T36"/>
    <mergeCell ref="U35:W36"/>
    <mergeCell ref="BC33:BW35"/>
    <mergeCell ref="BL25:BW26"/>
    <mergeCell ref="X28:Y29"/>
    <mergeCell ref="Z28:AA29"/>
    <mergeCell ref="FP26:FS27"/>
    <mergeCell ref="FT26:FW27"/>
    <mergeCell ref="L27:Q27"/>
    <mergeCell ref="R27:S27"/>
    <mergeCell ref="T27:U27"/>
    <mergeCell ref="V27:W27"/>
    <mergeCell ref="X27:Y27"/>
    <mergeCell ref="Z27:AA27"/>
    <mergeCell ref="AB27:AC27"/>
    <mergeCell ref="AD27:AE27"/>
    <mergeCell ref="FP28:FS29"/>
    <mergeCell ref="FT28:FW29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AD28:AE29"/>
    <mergeCell ref="AF28:AG29"/>
    <mergeCell ref="AH28:AI29"/>
    <mergeCell ref="AJ28:AK29"/>
    <mergeCell ref="FL28:FO29"/>
    <mergeCell ref="BC27:BH29"/>
    <mergeCell ref="BI27:BL29"/>
    <mergeCell ref="BM27:BS29"/>
    <mergeCell ref="BT27:BW29"/>
    <mergeCell ref="L28:Q29"/>
    <mergeCell ref="R28:S29"/>
    <mergeCell ref="T28:U29"/>
    <mergeCell ref="V28:W29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AD30:AE30"/>
    <mergeCell ref="AF30:AG30"/>
    <mergeCell ref="B50:C52"/>
    <mergeCell ref="D50:F52"/>
    <mergeCell ref="G50:I52"/>
    <mergeCell ref="J50:AH52"/>
    <mergeCell ref="AI50:AP52"/>
    <mergeCell ref="AQ50:AT52"/>
    <mergeCell ref="D37:M38"/>
    <mergeCell ref="FL32:FO33"/>
    <mergeCell ref="FP32:FS33"/>
    <mergeCell ref="L31:Q32"/>
    <mergeCell ref="R31:S32"/>
    <mergeCell ref="T31:U32"/>
    <mergeCell ref="V31:W32"/>
    <mergeCell ref="X31:Y32"/>
    <mergeCell ref="BP44:BX46"/>
    <mergeCell ref="AU50:BB52"/>
    <mergeCell ref="BC50:BK52"/>
    <mergeCell ref="B47:C49"/>
    <mergeCell ref="D47:F49"/>
    <mergeCell ref="G47:I49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BL50:BO52"/>
    <mergeCell ref="BP50:BX52"/>
    <mergeCell ref="CD41:CP42"/>
    <mergeCell ref="CQ41:CZ42"/>
    <mergeCell ref="AU47:BB49"/>
    <mergeCell ref="BC47:BK49"/>
    <mergeCell ref="BL47:BO49"/>
    <mergeCell ref="BP47:BX49"/>
    <mergeCell ref="B44:C46"/>
    <mergeCell ref="D44:F46"/>
    <mergeCell ref="G44:I46"/>
    <mergeCell ref="J44:AH46"/>
    <mergeCell ref="AI44:AP46"/>
    <mergeCell ref="AQ44:AT46"/>
    <mergeCell ref="BL41:BO43"/>
    <mergeCell ref="BP41:BX43"/>
    <mergeCell ref="CQ45:CZ46"/>
    <mergeCell ref="CD43:CP44"/>
    <mergeCell ref="CQ43:CZ44"/>
    <mergeCell ref="CD45:CP46"/>
    <mergeCell ref="J47:AH49"/>
    <mergeCell ref="AI47:AP49"/>
    <mergeCell ref="AQ47:AT49"/>
    <mergeCell ref="AU44:BB46"/>
    <mergeCell ref="BC44:BK46"/>
    <mergeCell ref="BL44:BO46"/>
    <mergeCell ref="AU62:BB64"/>
    <mergeCell ref="BC62:BK64"/>
    <mergeCell ref="BL62:BO64"/>
    <mergeCell ref="AU59:BB61"/>
    <mergeCell ref="BC59:BK61"/>
    <mergeCell ref="BL59:BO61"/>
    <mergeCell ref="B68:C70"/>
    <mergeCell ref="D68:F70"/>
    <mergeCell ref="G68:I70"/>
    <mergeCell ref="J68:AH70"/>
    <mergeCell ref="AI68:AP70"/>
    <mergeCell ref="AQ68:AT70"/>
    <mergeCell ref="B62:C64"/>
    <mergeCell ref="D62:F64"/>
    <mergeCell ref="G62:I64"/>
    <mergeCell ref="J62:AH64"/>
    <mergeCell ref="AI62:AP64"/>
    <mergeCell ref="AQ62:AT64"/>
    <mergeCell ref="B59:C61"/>
    <mergeCell ref="D59:F61"/>
    <mergeCell ref="G59:I61"/>
    <mergeCell ref="J59:AH61"/>
    <mergeCell ref="AI59:AP61"/>
    <mergeCell ref="AQ59:AT61"/>
    <mergeCell ref="AU53:BB55"/>
    <mergeCell ref="BC53:BK55"/>
    <mergeCell ref="BL53:BO55"/>
    <mergeCell ref="BP53:BX55"/>
    <mergeCell ref="B56:C58"/>
    <mergeCell ref="D56:F58"/>
    <mergeCell ref="G56:I58"/>
    <mergeCell ref="J56:AH58"/>
    <mergeCell ref="AI56:AP58"/>
    <mergeCell ref="AQ56:AT58"/>
    <mergeCell ref="B53:C55"/>
    <mergeCell ref="D53:F55"/>
    <mergeCell ref="G53:I55"/>
    <mergeCell ref="J53:AH55"/>
    <mergeCell ref="AI53:AP55"/>
    <mergeCell ref="AQ53:AT55"/>
    <mergeCell ref="AU56:BB58"/>
    <mergeCell ref="BC56:BK58"/>
    <mergeCell ref="BL56:BO58"/>
    <mergeCell ref="BP56:BX58"/>
    <mergeCell ref="BC65:BK67"/>
    <mergeCell ref="BL65:BO67"/>
    <mergeCell ref="BP65:BX67"/>
    <mergeCell ref="B65:C67"/>
    <mergeCell ref="D65:F67"/>
    <mergeCell ref="G65:I67"/>
    <mergeCell ref="J65:AH67"/>
    <mergeCell ref="AI65:AP67"/>
    <mergeCell ref="AQ65:AT67"/>
    <mergeCell ref="AU65:BB67"/>
    <mergeCell ref="B71:C73"/>
    <mergeCell ref="D71:F73"/>
    <mergeCell ref="G71:I73"/>
    <mergeCell ref="J71:AH73"/>
    <mergeCell ref="AI71:AP73"/>
    <mergeCell ref="AQ71:AT73"/>
    <mergeCell ref="AU71:BB73"/>
    <mergeCell ref="AI88:BB89"/>
    <mergeCell ref="BC78:BO79"/>
    <mergeCell ref="BC80:BO81"/>
    <mergeCell ref="BC82:BO83"/>
    <mergeCell ref="BC84:BO85"/>
    <mergeCell ref="BC86:BO87"/>
    <mergeCell ref="BC88:BO89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F91:AT92"/>
    <mergeCell ref="D82:I83"/>
    <mergeCell ref="AI82:AT83"/>
    <mergeCell ref="AU82:BB83"/>
    <mergeCell ref="D80:I81"/>
    <mergeCell ref="AI80:AT81"/>
    <mergeCell ref="AU80:BB81"/>
    <mergeCell ref="D78:I79"/>
    <mergeCell ref="J78:AH79"/>
    <mergeCell ref="AI78:AT79"/>
    <mergeCell ref="AU78:BB79"/>
    <mergeCell ref="J82:V83"/>
    <mergeCell ref="W82:AH83"/>
    <mergeCell ref="J84:V85"/>
    <mergeCell ref="W84:AH85"/>
    <mergeCell ref="J86:V87"/>
    <mergeCell ref="W86:AH87"/>
    <mergeCell ref="AI86:AT87"/>
    <mergeCell ref="AU86:BB87"/>
    <mergeCell ref="AZ20:BU21"/>
    <mergeCell ref="BV20:BW21"/>
    <mergeCell ref="D93:H94"/>
    <mergeCell ref="BY101:BZ101"/>
    <mergeCell ref="BP86:BX87"/>
    <mergeCell ref="BP88:BX89"/>
    <mergeCell ref="J80:V81"/>
    <mergeCell ref="W80:AH81"/>
    <mergeCell ref="D84:I85"/>
    <mergeCell ref="AI84:AT85"/>
    <mergeCell ref="AU84:BB85"/>
    <mergeCell ref="D86:I87"/>
    <mergeCell ref="BP78:BX79"/>
    <mergeCell ref="BP80:BX81"/>
    <mergeCell ref="BP82:BX83"/>
    <mergeCell ref="BP84:BX85"/>
    <mergeCell ref="D99:E100"/>
    <mergeCell ref="F99:AT100"/>
    <mergeCell ref="D95:E96"/>
    <mergeCell ref="F95:AT96"/>
    <mergeCell ref="D97:E98"/>
    <mergeCell ref="F97:AT98"/>
    <mergeCell ref="D90:I90"/>
    <mergeCell ref="D91:E92"/>
  </mergeCells>
  <phoneticPr fontId="2"/>
  <conditionalFormatting sqref="D41:F43">
    <cfRule type="expression" dxfId="278" priority="126">
      <formula>$D$41&lt;&gt;""</formula>
    </cfRule>
  </conditionalFormatting>
  <conditionalFormatting sqref="D44:F46">
    <cfRule type="expression" dxfId="277" priority="117">
      <formula>$D$44&lt;&gt;""</formula>
    </cfRule>
  </conditionalFormatting>
  <conditionalFormatting sqref="D47:F49">
    <cfRule type="expression" dxfId="276" priority="110">
      <formula>$D$47&lt;&gt;""</formula>
    </cfRule>
  </conditionalFormatting>
  <conditionalFormatting sqref="D50:F52">
    <cfRule type="expression" dxfId="275" priority="103">
      <formula>$D$50&lt;&gt;""</formula>
    </cfRule>
  </conditionalFormatting>
  <conditionalFormatting sqref="D53:F55">
    <cfRule type="expression" dxfId="274" priority="96">
      <formula>$D$53&lt;&gt;""</formula>
    </cfRule>
  </conditionalFormatting>
  <conditionalFormatting sqref="D56:F58">
    <cfRule type="expression" dxfId="273" priority="89">
      <formula>$D$56&lt;&gt;""</formula>
    </cfRule>
  </conditionalFormatting>
  <conditionalFormatting sqref="D59:F61">
    <cfRule type="expression" dxfId="272" priority="82">
      <formula>$D$59&lt;&gt;""</formula>
    </cfRule>
  </conditionalFormatting>
  <conditionalFormatting sqref="D62:F64">
    <cfRule type="expression" dxfId="271" priority="75">
      <formula>$D$62&lt;&gt;""</formula>
    </cfRule>
  </conditionalFormatting>
  <conditionalFormatting sqref="D65:F67">
    <cfRule type="expression" dxfId="270" priority="68">
      <formula>$D$65&lt;&gt;""</formula>
    </cfRule>
  </conditionalFormatting>
  <conditionalFormatting sqref="D68:F70">
    <cfRule type="expression" dxfId="269" priority="61">
      <formula>$D$68&lt;&gt;""</formula>
    </cfRule>
  </conditionalFormatting>
  <conditionalFormatting sqref="D71:F73">
    <cfRule type="expression" dxfId="268" priority="54">
      <formula>$D$71&lt;&gt;""</formula>
    </cfRule>
  </conditionalFormatting>
  <conditionalFormatting sqref="D74:F76">
    <cfRule type="expression" dxfId="267" priority="47">
      <formula>$D$74&lt;&gt;""</formula>
    </cfRule>
  </conditionalFormatting>
  <conditionalFormatting sqref="E26:G27">
    <cfRule type="expression" dxfId="266" priority="144">
      <formula>$E$26&lt;&gt;""</formula>
    </cfRule>
  </conditionalFormatting>
  <conditionalFormatting sqref="G41:I43">
    <cfRule type="expression" dxfId="265" priority="125">
      <formula>$G$41&lt;&gt;""</formula>
    </cfRule>
  </conditionalFormatting>
  <conditionalFormatting sqref="G44:I46">
    <cfRule type="expression" dxfId="264" priority="116">
      <formula>$G$44&lt;&gt;""</formula>
    </cfRule>
  </conditionalFormatting>
  <conditionalFormatting sqref="G47:I49">
    <cfRule type="expression" dxfId="263" priority="109">
      <formula>$G$47&lt;&gt;""</formula>
    </cfRule>
  </conditionalFormatting>
  <conditionalFormatting sqref="G50:I52">
    <cfRule type="expression" dxfId="262" priority="102">
      <formula>$G$50&lt;&gt;""</formula>
    </cfRule>
  </conditionalFormatting>
  <conditionalFormatting sqref="G53:I55">
    <cfRule type="expression" dxfId="261" priority="95">
      <formula>$G$53&lt;&gt;""</formula>
    </cfRule>
  </conditionalFormatting>
  <conditionalFormatting sqref="G56:I58">
    <cfRule type="expression" dxfId="260" priority="88">
      <formula>$G$56&lt;&gt;""</formula>
    </cfRule>
  </conditionalFormatting>
  <conditionalFormatting sqref="G59:I61">
    <cfRule type="expression" dxfId="259" priority="81">
      <formula>$G$59&lt;&gt;""</formula>
    </cfRule>
  </conditionalFormatting>
  <conditionalFormatting sqref="G62:I64">
    <cfRule type="expression" dxfId="258" priority="74">
      <formula>$G$62&lt;&gt;""</formula>
    </cfRule>
  </conditionalFormatting>
  <conditionalFormatting sqref="G65:I67">
    <cfRule type="expression" dxfId="257" priority="67">
      <formula>$G$65&lt;&gt;""</formula>
    </cfRule>
  </conditionalFormatting>
  <conditionalFormatting sqref="G68:I70">
    <cfRule type="expression" dxfId="256" priority="60">
      <formula>$G$68&lt;&gt;""</formula>
    </cfRule>
  </conditionalFormatting>
  <conditionalFormatting sqref="G71:I73">
    <cfRule type="expression" dxfId="255" priority="53">
      <formula>$G$71&lt;&gt;""</formula>
    </cfRule>
  </conditionalFormatting>
  <conditionalFormatting sqref="G74:I76">
    <cfRule type="expression" dxfId="254" priority="46">
      <formula>$G$74&lt;&gt;""</formula>
    </cfRule>
  </conditionalFormatting>
  <conditionalFormatting sqref="J41:AH43">
    <cfRule type="expression" dxfId="253" priority="124">
      <formula>$J$41&lt;&gt;""</formula>
    </cfRule>
  </conditionalFormatting>
  <conditionalFormatting sqref="J44:AH46">
    <cfRule type="expression" dxfId="252" priority="115">
      <formula>$J$44&lt;&gt;""</formula>
    </cfRule>
  </conditionalFormatting>
  <conditionalFormatting sqref="J47:AH49">
    <cfRule type="expression" dxfId="251" priority="108">
      <formula>$J$47&lt;&gt;""</formula>
    </cfRule>
  </conditionalFormatting>
  <conditionalFormatting sqref="J50:AH52">
    <cfRule type="expression" dxfId="250" priority="101">
      <formula>$J$50&lt;&gt;""</formula>
    </cfRule>
  </conditionalFormatting>
  <conditionalFormatting sqref="J53:AH55">
    <cfRule type="expression" dxfId="249" priority="94">
      <formula>$J$53&lt;&gt;""</formula>
    </cfRule>
  </conditionalFormatting>
  <conditionalFormatting sqref="J56:AH58">
    <cfRule type="expression" dxfId="248" priority="87">
      <formula>$J$56&lt;&gt;""</formula>
    </cfRule>
  </conditionalFormatting>
  <conditionalFormatting sqref="J59:AH61">
    <cfRule type="expression" dxfId="247" priority="80">
      <formula>$J$59&lt;&gt;""</formula>
    </cfRule>
  </conditionalFormatting>
  <conditionalFormatting sqref="J62:AH64">
    <cfRule type="expression" dxfId="246" priority="73">
      <formula>$J$62&lt;&gt;""</formula>
    </cfRule>
  </conditionalFormatting>
  <conditionalFormatting sqref="J65:AH67">
    <cfRule type="expression" dxfId="245" priority="66">
      <formula>$J$65&lt;&gt;""</formula>
    </cfRule>
  </conditionalFormatting>
  <conditionalFormatting sqref="J68:AH70">
    <cfRule type="expression" dxfId="244" priority="59">
      <formula>$J$68&lt;&gt;""</formula>
    </cfRule>
  </conditionalFormatting>
  <conditionalFormatting sqref="J71:AH73">
    <cfRule type="expression" dxfId="243" priority="52">
      <formula>$J$71&lt;&gt;""</formula>
    </cfRule>
  </conditionalFormatting>
  <conditionalFormatting sqref="J74:AH76">
    <cfRule type="expression" dxfId="242" priority="45">
      <formula>$J$74&lt;&gt;""</formula>
    </cfRule>
  </conditionalFormatting>
  <conditionalFormatting sqref="L12:Y13">
    <cfRule type="expression" dxfId="241" priority="147">
      <formula>$L$12&lt;&gt;""</formula>
    </cfRule>
  </conditionalFormatting>
  <conditionalFormatting sqref="L16:AK17">
    <cfRule type="expression" dxfId="240" priority="145">
      <formula>$L$16&lt;&gt;""</formula>
    </cfRule>
  </conditionalFormatting>
  <conditionalFormatting sqref="AB12:AF13">
    <cfRule type="expression" dxfId="239" priority="146">
      <formula>$AB$12&lt;&gt;""</formula>
    </cfRule>
  </conditionalFormatting>
  <conditionalFormatting sqref="AI41:AP43">
    <cfRule type="expression" dxfId="238" priority="122">
      <formula>$AI$41&lt;&gt;""</formula>
    </cfRule>
  </conditionalFormatting>
  <conditionalFormatting sqref="AI44:AP46">
    <cfRule type="expression" dxfId="237" priority="35">
      <formula>$AI$44&lt;&gt;""</formula>
    </cfRule>
  </conditionalFormatting>
  <conditionalFormatting sqref="AI47:AP49">
    <cfRule type="expression" dxfId="236" priority="34">
      <formula>$AI$47&lt;&gt;""</formula>
    </cfRule>
  </conditionalFormatting>
  <conditionalFormatting sqref="AI50:AP52">
    <cfRule type="expression" dxfId="235" priority="26">
      <formula>$AI$50&lt;&gt;""</formula>
    </cfRule>
  </conditionalFormatting>
  <conditionalFormatting sqref="AI53:AP55">
    <cfRule type="expression" dxfId="234" priority="23">
      <formula>$AI$53&lt;&gt;""</formula>
    </cfRule>
  </conditionalFormatting>
  <conditionalFormatting sqref="AI56:AP58">
    <cfRule type="expression" dxfId="233" priority="20">
      <formula>$AI$56&lt;&gt;""</formula>
    </cfRule>
  </conditionalFormatting>
  <conditionalFormatting sqref="AI59:AP61">
    <cfRule type="expression" dxfId="232" priority="17">
      <formula>$AI$59&lt;&gt;""</formula>
    </cfRule>
  </conditionalFormatting>
  <conditionalFormatting sqref="AI62:AP64">
    <cfRule type="expression" dxfId="231" priority="14">
      <formula>$AI$62&lt;&gt;""</formula>
    </cfRule>
  </conditionalFormatting>
  <conditionalFormatting sqref="AI65:AP67">
    <cfRule type="expression" dxfId="230" priority="13">
      <formula>$AI$65</formula>
    </cfRule>
  </conditionalFormatting>
  <conditionalFormatting sqref="AI68:AP70">
    <cfRule type="expression" dxfId="229" priority="8">
      <formula>$AI$68&lt;&gt;""</formula>
    </cfRule>
  </conditionalFormatting>
  <conditionalFormatting sqref="AI71:AP73">
    <cfRule type="expression" dxfId="228" priority="5">
      <formula>$AI$71&lt;&gt;""</formula>
    </cfRule>
  </conditionalFormatting>
  <conditionalFormatting sqref="AI74:AP76">
    <cfRule type="expression" dxfId="227" priority="2">
      <formula>$AI$74&lt;&gt;""</formula>
    </cfRule>
  </conditionalFormatting>
  <conditionalFormatting sqref="AQ41:AT43">
    <cfRule type="expression" dxfId="226" priority="121">
      <formula>$AQ$41&lt;&gt;""</formula>
    </cfRule>
  </conditionalFormatting>
  <conditionalFormatting sqref="AQ44:AT46">
    <cfRule type="expression" dxfId="225" priority="112">
      <formula>$AQ$44&lt;&gt;""</formula>
    </cfRule>
  </conditionalFormatting>
  <conditionalFormatting sqref="AQ47:AT49">
    <cfRule type="expression" dxfId="224" priority="105">
      <formula>$AQ$47&lt;&gt;""</formula>
    </cfRule>
  </conditionalFormatting>
  <conditionalFormatting sqref="AQ50:AT52">
    <cfRule type="expression" dxfId="223" priority="98">
      <formula>$AQ$50&lt;&gt;""</formula>
    </cfRule>
  </conditionalFormatting>
  <conditionalFormatting sqref="AQ53:AT55">
    <cfRule type="expression" dxfId="222" priority="91">
      <formula>$AQ$53&lt;&gt;""</formula>
    </cfRule>
  </conditionalFormatting>
  <conditionalFormatting sqref="AQ56:AT58">
    <cfRule type="expression" dxfId="221" priority="84">
      <formula>$AQ$56&lt;&gt;""</formula>
    </cfRule>
  </conditionalFormatting>
  <conditionalFormatting sqref="AQ59:AT61">
    <cfRule type="expression" dxfId="220" priority="77">
      <formula>$AQ$59&lt;&gt;""</formula>
    </cfRule>
  </conditionalFormatting>
  <conditionalFormatting sqref="AQ62:AT64">
    <cfRule type="expression" dxfId="219" priority="70">
      <formula>$AQ$62&lt;&gt;""</formula>
    </cfRule>
  </conditionalFormatting>
  <conditionalFormatting sqref="AQ65:AT67">
    <cfRule type="expression" dxfId="218" priority="63">
      <formula>$AQ$65&lt;&gt;""</formula>
    </cfRule>
  </conditionalFormatting>
  <conditionalFormatting sqref="AQ68:AT70">
    <cfRule type="expression" dxfId="217" priority="56">
      <formula>$AQ$68&lt;&gt;""</formula>
    </cfRule>
  </conditionalFormatting>
  <conditionalFormatting sqref="AQ71:AT73">
    <cfRule type="expression" dxfId="216" priority="49">
      <formula>$AQ$71&lt;&gt;""</formula>
    </cfRule>
  </conditionalFormatting>
  <conditionalFormatting sqref="AQ74:AT76">
    <cfRule type="expression" dxfId="215" priority="42">
      <formula>$AQ$74&lt;&gt;""</formula>
    </cfRule>
  </conditionalFormatting>
  <conditionalFormatting sqref="AU41:BB43">
    <cfRule type="expression" dxfId="214" priority="120">
      <formula>$AU$41&lt;&gt;""</formula>
    </cfRule>
  </conditionalFormatting>
  <conditionalFormatting sqref="AU44:BB46">
    <cfRule type="expression" dxfId="213" priority="111">
      <formula>$AU$44&lt;&gt;""</formula>
    </cfRule>
  </conditionalFormatting>
  <conditionalFormatting sqref="AU47:BB49">
    <cfRule type="expression" dxfId="212" priority="104">
      <formula>$AU$47&lt;&gt;""</formula>
    </cfRule>
  </conditionalFormatting>
  <conditionalFormatting sqref="AU50:BB52">
    <cfRule type="expression" dxfId="211" priority="97">
      <formula>$AU$50&lt;&gt;""</formula>
    </cfRule>
  </conditionalFormatting>
  <conditionalFormatting sqref="AU53:BB55">
    <cfRule type="expression" dxfId="210" priority="90">
      <formula>$AU$53&lt;&gt;""</formula>
    </cfRule>
  </conditionalFormatting>
  <conditionalFormatting sqref="AU56:BB58">
    <cfRule type="expression" dxfId="209" priority="83">
      <formula>$AU$56&lt;&gt;""</formula>
    </cfRule>
  </conditionalFormatting>
  <conditionalFormatting sqref="AU59:BB61">
    <cfRule type="expression" dxfId="208" priority="76">
      <formula>$AU$59&lt;&gt;""</formula>
    </cfRule>
  </conditionalFormatting>
  <conditionalFormatting sqref="AU62:BB64">
    <cfRule type="expression" dxfId="207" priority="69">
      <formula>$AU$62&lt;&gt;""</formula>
    </cfRule>
  </conditionalFormatting>
  <conditionalFormatting sqref="AU65:BB67">
    <cfRule type="expression" dxfId="206" priority="62">
      <formula>$AU$65&lt;&gt;""</formula>
    </cfRule>
  </conditionalFormatting>
  <conditionalFormatting sqref="AU68:BB70">
    <cfRule type="expression" dxfId="205" priority="55">
      <formula>$AU$68&lt;&gt;""</formula>
    </cfRule>
  </conditionalFormatting>
  <conditionalFormatting sqref="AU71:BB73">
    <cfRule type="expression" dxfId="204" priority="48">
      <formula>$AU$71&lt;&gt;""</formula>
    </cfRule>
  </conditionalFormatting>
  <conditionalFormatting sqref="AU74:BB76">
    <cfRule type="expression" dxfId="203" priority="41">
      <formula>$AU$74&lt;&gt;""</formula>
    </cfRule>
  </conditionalFormatting>
  <conditionalFormatting sqref="AZ20">
    <cfRule type="expression" dxfId="202" priority="134">
      <formula>$AZ$20&lt;&gt;""</formula>
    </cfRule>
  </conditionalFormatting>
  <conditionalFormatting sqref="AZ14:BW15">
    <cfRule type="expression" dxfId="201" priority="138">
      <formula>$AZ$14&lt;&gt;""</formula>
    </cfRule>
  </conditionalFormatting>
  <conditionalFormatting sqref="AZ18:BW19">
    <cfRule type="expression" dxfId="200" priority="135">
      <formula>$AZ$18&lt;&gt;""</formula>
    </cfRule>
  </conditionalFormatting>
  <conditionalFormatting sqref="BB12:BD13">
    <cfRule type="expression" dxfId="199" priority="140">
      <formula>$BB$12&lt;&gt;""</formula>
    </cfRule>
  </conditionalFormatting>
  <conditionalFormatting sqref="BC27:BH29">
    <cfRule type="expression" dxfId="198" priority="170">
      <formula>$CC$24&lt;&gt;""</formula>
    </cfRule>
    <cfRule type="expression" dxfId="197" priority="131">
      <formula>$BC$27&lt;&gt;""</formula>
    </cfRule>
  </conditionalFormatting>
  <conditionalFormatting sqref="BC16:BK17">
    <cfRule type="expression" dxfId="196" priority="156">
      <formula>$CC$13&lt;&gt;""</formula>
    </cfRule>
    <cfRule type="expression" dxfId="195" priority="137">
      <formula>$BC$16&lt;&gt;""</formula>
    </cfRule>
  </conditionalFormatting>
  <conditionalFormatting sqref="BC30:BK32">
    <cfRule type="expression" dxfId="194" priority="168">
      <formula>$CC$27&lt;&gt;""</formula>
    </cfRule>
    <cfRule type="expression" dxfId="193" priority="129">
      <formula>$BC$30&lt;&gt;""</formula>
    </cfRule>
  </conditionalFormatting>
  <conditionalFormatting sqref="BC33:BW35">
    <cfRule type="expression" dxfId="192" priority="127">
      <formula>$BC$33&lt;&gt;""</formula>
    </cfRule>
    <cfRule type="expression" dxfId="191" priority="166">
      <formula>$CC$30&lt;&gt;""</formula>
    </cfRule>
  </conditionalFormatting>
  <conditionalFormatting sqref="BF12:BI13">
    <cfRule type="expression" dxfId="190" priority="139">
      <formula>$BF$12&lt;&gt;""</formula>
    </cfRule>
  </conditionalFormatting>
  <conditionalFormatting sqref="BI6:BJ7">
    <cfRule type="expression" dxfId="189" priority="165">
      <formula>$CL$6&lt;&gt;""</formula>
    </cfRule>
    <cfRule type="expression" dxfId="188" priority="143">
      <formula>$BI$6&lt;&gt;""</formula>
    </cfRule>
  </conditionalFormatting>
  <conditionalFormatting sqref="BI22:BW23">
    <cfRule type="expression" dxfId="187" priority="133">
      <formula>$BI$22&lt;&gt;""</formula>
    </cfRule>
  </conditionalFormatting>
  <conditionalFormatting sqref="BL41:BO43">
    <cfRule type="expression" dxfId="186" priority="119">
      <formula>$BL$41&lt;&gt;""</formula>
    </cfRule>
  </conditionalFormatting>
  <conditionalFormatting sqref="BL44:BO46">
    <cfRule type="expression" dxfId="185" priority="1">
      <formula>$BL$44&lt;&gt;""</formula>
    </cfRule>
  </conditionalFormatting>
  <conditionalFormatting sqref="BL47:BO49">
    <cfRule type="expression" dxfId="184" priority="40">
      <formula>$BL$47&lt;&gt;""</formula>
    </cfRule>
  </conditionalFormatting>
  <conditionalFormatting sqref="BL50:BO52">
    <cfRule type="expression" dxfId="183" priority="28">
      <formula>$BL$50&lt;&gt;""</formula>
    </cfRule>
  </conditionalFormatting>
  <conditionalFormatting sqref="BL53:BO55">
    <cfRule type="expression" dxfId="182" priority="25">
      <formula>$BL$53&lt;&gt;""</formula>
    </cfRule>
  </conditionalFormatting>
  <conditionalFormatting sqref="BL56:BO58">
    <cfRule type="expression" dxfId="181" priority="22">
      <formula>$BL$56&lt;&gt;""</formula>
    </cfRule>
  </conditionalFormatting>
  <conditionalFormatting sqref="BL59:BO61">
    <cfRule type="expression" dxfId="180" priority="19">
      <formula>$BL$59&lt;&gt;""</formula>
    </cfRule>
  </conditionalFormatting>
  <conditionalFormatting sqref="BL62:BO64">
    <cfRule type="expression" dxfId="179" priority="16">
      <formula>$BL$62&lt;&gt;""</formula>
    </cfRule>
  </conditionalFormatting>
  <conditionalFormatting sqref="BL65:BO67">
    <cfRule type="expression" dxfId="178" priority="12">
      <formula>$BL$65&lt;&gt;""</formula>
    </cfRule>
  </conditionalFormatting>
  <conditionalFormatting sqref="BL68:BO70">
    <cfRule type="expression" dxfId="177" priority="10">
      <formula>$BL$68&lt;&gt;""</formula>
    </cfRule>
  </conditionalFormatting>
  <conditionalFormatting sqref="BL71:BO73">
    <cfRule type="expression" dxfId="176" priority="7">
      <formula>$BL$71&lt;&gt;""</formula>
    </cfRule>
  </conditionalFormatting>
  <conditionalFormatting sqref="BL74:BO76">
    <cfRule type="expression" dxfId="175" priority="4">
      <formula>$BL$74&lt;&gt;""</formula>
    </cfRule>
  </conditionalFormatting>
  <conditionalFormatting sqref="BL25:BW26">
    <cfRule type="expression" dxfId="174" priority="132">
      <formula>$BL$25&lt;&gt;""</formula>
    </cfRule>
  </conditionalFormatting>
  <conditionalFormatting sqref="BM27:BS29">
    <cfRule type="expression" dxfId="173" priority="130">
      <formula>$BM$27&lt;&gt;""</formula>
    </cfRule>
    <cfRule type="expression" dxfId="172" priority="169">
      <formula>$CM$24&lt;&gt;""</formula>
    </cfRule>
  </conditionalFormatting>
  <conditionalFormatting sqref="BN6:BO7">
    <cfRule type="expression" dxfId="171" priority="164">
      <formula>$CQ$6&lt;&gt;""</formula>
    </cfRule>
    <cfRule type="expression" dxfId="170" priority="142">
      <formula>$BN$6&lt;&gt;""</formula>
    </cfRule>
  </conditionalFormatting>
  <conditionalFormatting sqref="BO16:BW17">
    <cfRule type="expression" dxfId="169" priority="136">
      <formula>$BO$16&lt;&gt;""</formula>
    </cfRule>
    <cfRule type="expression" dxfId="168" priority="155">
      <formula>$CO$13&lt;&gt;""</formula>
    </cfRule>
  </conditionalFormatting>
  <conditionalFormatting sqref="BO30:BW32">
    <cfRule type="expression" dxfId="167" priority="167">
      <formula>$CO$27&lt;&gt;""</formula>
    </cfRule>
    <cfRule type="expression" dxfId="166" priority="128">
      <formula>$BO$30&lt;&gt;""</formula>
    </cfRule>
  </conditionalFormatting>
  <conditionalFormatting sqref="BP41:BX43">
    <cfRule type="expression" dxfId="165" priority="118">
      <formula>$BP$41&lt;&gt;""</formula>
    </cfRule>
  </conditionalFormatting>
  <conditionalFormatting sqref="BP44:BX46">
    <cfRule type="expression" dxfId="164" priority="29">
      <formula>$BP$44&lt;&gt;""</formula>
    </cfRule>
  </conditionalFormatting>
  <conditionalFormatting sqref="BP47:BX49">
    <cfRule type="expression" dxfId="163" priority="30">
      <formula>$BP$47&lt;&gt;""</formula>
    </cfRule>
  </conditionalFormatting>
  <conditionalFormatting sqref="BP50:BX52">
    <cfRule type="expression" dxfId="162" priority="27">
      <formula>$BP$50&lt;&gt;""</formula>
    </cfRule>
  </conditionalFormatting>
  <conditionalFormatting sqref="BP53:BX55">
    <cfRule type="expression" dxfId="161" priority="24">
      <formula>$BP$53&lt;&gt;""</formula>
    </cfRule>
  </conditionalFormatting>
  <conditionalFormatting sqref="BP56:BX58">
    <cfRule type="expression" dxfId="160" priority="21">
      <formula>$BP$56&lt;&gt;""</formula>
    </cfRule>
  </conditionalFormatting>
  <conditionalFormatting sqref="BP59:BX61">
    <cfRule type="expression" dxfId="159" priority="18">
      <formula>$BP$59&lt;&gt;""</formula>
    </cfRule>
  </conditionalFormatting>
  <conditionalFormatting sqref="BP62:BX64">
    <cfRule type="expression" dxfId="158" priority="15">
      <formula>$BP$62&lt;&gt;""</formula>
    </cfRule>
  </conditionalFormatting>
  <conditionalFormatting sqref="BP65:BX67">
    <cfRule type="expression" dxfId="157" priority="11">
      <formula>$BP$65&lt;&gt;""</formula>
    </cfRule>
  </conditionalFormatting>
  <conditionalFormatting sqref="BP68:BX70">
    <cfRule type="expression" dxfId="156" priority="9">
      <formula>$BP$68&lt;&gt;""</formula>
    </cfRule>
  </conditionalFormatting>
  <conditionalFormatting sqref="BP71:BX73">
    <cfRule type="expression" dxfId="155" priority="6">
      <formula>$BP$71&lt;&gt;""</formula>
    </cfRule>
  </conditionalFormatting>
  <conditionalFormatting sqref="BP74:BX76">
    <cfRule type="expression" dxfId="154" priority="3">
      <formula>$BP$74&lt;&gt;""</formula>
    </cfRule>
  </conditionalFormatting>
  <conditionalFormatting sqref="BS6:BT7">
    <cfRule type="expression" dxfId="153" priority="163">
      <formula>$CV$6&lt;&gt;""</formula>
    </cfRule>
    <cfRule type="expression" dxfId="152" priority="141">
      <formula>$BS$6&lt;&gt;""</formula>
    </cfRule>
  </conditionalFormatting>
  <conditionalFormatting sqref="CD43:CP44">
    <cfRule type="expression" dxfId="151" priority="148">
      <formula>$L$12&lt;&gt;""</formula>
    </cfRule>
  </conditionalFormatting>
  <dataValidations count="4">
    <dataValidation type="list" allowBlank="1" showInputMessage="1" showErrorMessage="1" sqref="BL41:BO76" xr:uid="{EF5C2E94-C011-4237-A080-78CA1E5C6C50}">
      <formula1>"※1,※2,※3,※4"</formula1>
    </dataValidation>
    <dataValidation type="list" allowBlank="1" showInputMessage="1" showErrorMessage="1" sqref="BC30:BK32" xr:uid="{2E0FE20D-BA40-4523-91D0-90FBC2592075}">
      <formula1>"普通,当座"</formula1>
    </dataValidation>
    <dataValidation type="list" allowBlank="1" showInputMessage="1" showErrorMessage="1" sqref="BT27:BW29" xr:uid="{7470DC9D-DF87-469D-96B7-C6056C649E5E}">
      <formula1>"本店,支店,営業部,出張所"</formula1>
    </dataValidation>
    <dataValidation type="list" allowBlank="1" showInputMessage="1" showErrorMessage="1" sqref="BI27:BL29" xr:uid="{AAA3C0D8-D233-48E4-80E3-66C9F4C62AB9}">
      <formula1>"銀行,信用金庫,信用組合,労働金庫,農協"</formula1>
    </dataValidation>
  </dataValidations>
  <pageMargins left="0" right="0" top="0.196850393700787" bottom="0" header="0.31496062992126" footer="0.31496062992126"/>
  <pageSetup paperSize="9" scale="72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CA5-467E-4515-A806-8CB41A97C9E9}">
  <sheetPr>
    <tabColor rgb="FFFF0000"/>
  </sheetPr>
  <dimension ref="A1:FZ101"/>
  <sheetViews>
    <sheetView showGridLines="0" view="pageBreakPreview" zoomScaleNormal="86" zoomScaleSheetLayoutView="100" workbookViewId="0">
      <selection activeCell="BI22" sqref="BI22:BW22"/>
    </sheetView>
  </sheetViews>
  <sheetFormatPr baseColWidth="10" defaultColWidth="1.6640625" defaultRowHeight="11.25" customHeight="1"/>
  <cols>
    <col min="1" max="62" width="1.6640625" style="1"/>
    <col min="63" max="63" width="1.6640625" style="1" customWidth="1"/>
    <col min="64" max="95" width="1.6640625" style="1"/>
    <col min="96" max="96" width="1.6640625" style="1" customWidth="1"/>
    <col min="97" max="160" width="1.6640625" style="1"/>
    <col min="161" max="180" width="1.6640625" style="1" customWidth="1"/>
    <col min="181" max="16384" width="1.6640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72" t="s">
        <v>37</v>
      </c>
      <c r="FF1" s="473"/>
      <c r="FG1" s="473"/>
      <c r="FH1" s="473"/>
      <c r="FI1" s="473"/>
      <c r="FJ1" s="473"/>
      <c r="FK1" s="473"/>
      <c r="FL1" s="473"/>
      <c r="FM1" s="473"/>
      <c r="FN1" s="473"/>
      <c r="FO1" s="473"/>
      <c r="FP1" s="473"/>
      <c r="FQ1" s="473"/>
      <c r="FR1" s="473"/>
      <c r="FS1" s="473"/>
      <c r="FT1" s="473"/>
      <c r="FU1" s="473"/>
      <c r="FV1" s="473"/>
      <c r="FW1" s="473"/>
      <c r="FX1" s="473"/>
      <c r="FY1" s="473"/>
      <c r="FZ1" s="473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646" t="s">
        <v>42</v>
      </c>
      <c r="BR2" s="647"/>
      <c r="BS2" s="647"/>
      <c r="BT2" s="647"/>
      <c r="BU2" s="647"/>
      <c r="BV2" s="647"/>
      <c r="BW2" s="648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73"/>
      <c r="FF2" s="473"/>
      <c r="FG2" s="473"/>
      <c r="FH2" s="473"/>
      <c r="FI2" s="473"/>
      <c r="FJ2" s="473"/>
      <c r="FK2" s="473"/>
      <c r="FL2" s="473"/>
      <c r="FM2" s="473"/>
      <c r="FN2" s="473"/>
      <c r="FO2" s="473"/>
      <c r="FP2" s="473"/>
      <c r="FQ2" s="473"/>
      <c r="FR2" s="473"/>
      <c r="FS2" s="473"/>
      <c r="FT2" s="473"/>
      <c r="FU2" s="473"/>
      <c r="FV2" s="473"/>
      <c r="FW2" s="473"/>
      <c r="FX2" s="473"/>
      <c r="FY2" s="473"/>
      <c r="FZ2" s="473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74" t="s">
        <v>17</v>
      </c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649"/>
      <c r="BR3" s="650"/>
      <c r="BS3" s="650"/>
      <c r="BT3" s="650"/>
      <c r="BU3" s="650"/>
      <c r="BV3" s="650"/>
      <c r="BW3" s="651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309" t="s">
        <v>3</v>
      </c>
      <c r="AE6" s="309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309"/>
      <c r="AV6" s="309"/>
      <c r="AW6" s="9"/>
      <c r="AX6" s="9"/>
      <c r="AY6" s="9"/>
      <c r="AZ6" s="9"/>
      <c r="BA6" s="9"/>
      <c r="BB6" s="9"/>
      <c r="BC6" s="9"/>
      <c r="BD6" s="9"/>
      <c r="BE6" s="413" t="s">
        <v>77</v>
      </c>
      <c r="BF6" s="413"/>
      <c r="BG6" s="413"/>
      <c r="BH6" s="413"/>
      <c r="BI6" s="597">
        <v>5</v>
      </c>
      <c r="BJ6" s="597"/>
      <c r="BK6" s="413" t="s">
        <v>78</v>
      </c>
      <c r="BL6" s="413"/>
      <c r="BM6" s="413"/>
      <c r="BN6" s="597">
        <v>10</v>
      </c>
      <c r="BO6" s="597"/>
      <c r="BP6" s="503" t="s">
        <v>79</v>
      </c>
      <c r="BQ6" s="503"/>
      <c r="BR6" s="503"/>
      <c r="BS6" s="597">
        <v>15</v>
      </c>
      <c r="BT6" s="597"/>
      <c r="BU6" s="503" t="s">
        <v>80</v>
      </c>
      <c r="BV6" s="503"/>
      <c r="BW6" s="503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9"/>
      <c r="AX7" s="9"/>
      <c r="AY7" s="9"/>
      <c r="AZ7" s="9"/>
      <c r="BA7" s="9"/>
      <c r="BB7" s="9"/>
      <c r="BC7" s="9"/>
      <c r="BD7" s="9"/>
      <c r="BE7" s="413"/>
      <c r="BF7" s="413"/>
      <c r="BG7" s="413"/>
      <c r="BH7" s="413"/>
      <c r="BI7" s="597"/>
      <c r="BJ7" s="597"/>
      <c r="BK7" s="413"/>
      <c r="BL7" s="413"/>
      <c r="BM7" s="413"/>
      <c r="BN7" s="597"/>
      <c r="BO7" s="597"/>
      <c r="BP7" s="503"/>
      <c r="BQ7" s="503"/>
      <c r="BR7" s="503"/>
      <c r="BS7" s="597"/>
      <c r="BT7" s="597"/>
      <c r="BU7" s="503"/>
      <c r="BV7" s="503"/>
      <c r="BW7" s="503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77" t="s">
        <v>11</v>
      </c>
      <c r="FF8" s="461"/>
      <c r="FG8" s="461"/>
      <c r="FH8" s="461"/>
      <c r="FI8" s="461"/>
      <c r="FJ8" s="461"/>
      <c r="FK8" s="461"/>
      <c r="FL8" s="478"/>
      <c r="FM8" s="482" t="e">
        <f>#REF!</f>
        <v>#REF!</v>
      </c>
      <c r="FN8" s="483"/>
      <c r="FO8" s="483"/>
      <c r="FP8" s="483"/>
      <c r="FQ8" s="483"/>
      <c r="FR8" s="483"/>
      <c r="FS8" s="484"/>
      <c r="FT8" s="51" t="s">
        <v>14</v>
      </c>
      <c r="FU8" s="485" t="e">
        <f>#REF!</f>
        <v>#REF!</v>
      </c>
      <c r="FV8" s="486"/>
      <c r="FW8" s="8"/>
      <c r="FX8" s="7"/>
      <c r="FY8" s="7"/>
    </row>
    <row r="9" spans="1:182" ht="11.25" customHeight="1">
      <c r="A9" s="9"/>
      <c r="B9" s="9"/>
      <c r="C9" s="9"/>
      <c r="D9" s="487" t="s">
        <v>18</v>
      </c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79"/>
      <c r="FF9" s="480"/>
      <c r="FG9" s="480"/>
      <c r="FH9" s="480"/>
      <c r="FI9" s="480"/>
      <c r="FJ9" s="480"/>
      <c r="FK9" s="480"/>
      <c r="FL9" s="481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89" t="s">
        <v>12</v>
      </c>
      <c r="FF11" s="462"/>
      <c r="FG11" s="462"/>
      <c r="FH11" s="462"/>
      <c r="FI11" s="462"/>
      <c r="FJ11" s="463"/>
      <c r="FK11" s="463"/>
      <c r="FL11" s="490"/>
      <c r="FM11" s="469" t="e">
        <f>#REF!</f>
        <v>#REF!</v>
      </c>
      <c r="FN11" s="469"/>
      <c r="FO11" s="469"/>
      <c r="FP11" s="469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24" t="s">
        <v>20</v>
      </c>
      <c r="E12" s="324"/>
      <c r="F12" s="324"/>
      <c r="G12" s="324"/>
      <c r="H12" s="324"/>
      <c r="I12" s="324"/>
      <c r="J12" s="324"/>
      <c r="K12" s="9"/>
      <c r="L12" s="633">
        <v>123456</v>
      </c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5"/>
      <c r="Z12" s="470" t="s">
        <v>14</v>
      </c>
      <c r="AA12" s="471"/>
      <c r="AB12" s="639">
        <v>1</v>
      </c>
      <c r="AC12" s="640"/>
      <c r="AD12" s="640"/>
      <c r="AE12" s="640"/>
      <c r="AF12" s="64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24" t="s">
        <v>15</v>
      </c>
      <c r="AR12" s="456"/>
      <c r="AS12" s="456"/>
      <c r="AT12" s="456"/>
      <c r="AU12" s="456"/>
      <c r="AV12" s="456"/>
      <c r="AW12" s="456"/>
      <c r="AX12" s="13"/>
      <c r="AY12" s="13"/>
      <c r="AZ12" s="632" t="s">
        <v>45</v>
      </c>
      <c r="BA12" s="465"/>
      <c r="BB12" s="163">
        <v>999</v>
      </c>
      <c r="BC12" s="606"/>
      <c r="BD12" s="606"/>
      <c r="BE12" s="117" t="s">
        <v>14</v>
      </c>
      <c r="BF12" s="597">
        <v>9999</v>
      </c>
      <c r="BG12" s="606"/>
      <c r="BH12" s="606"/>
      <c r="BI12" s="606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89"/>
      <c r="FF12" s="462"/>
      <c r="FG12" s="462"/>
      <c r="FH12" s="462"/>
      <c r="FI12" s="462"/>
      <c r="FJ12" s="463"/>
      <c r="FK12" s="463"/>
      <c r="FL12" s="490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24"/>
      <c r="E13" s="324"/>
      <c r="F13" s="324"/>
      <c r="G13" s="324"/>
      <c r="H13" s="324"/>
      <c r="I13" s="324"/>
      <c r="J13" s="324"/>
      <c r="K13" s="9"/>
      <c r="L13" s="636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8"/>
      <c r="Z13" s="470"/>
      <c r="AA13" s="471"/>
      <c r="AB13" s="642"/>
      <c r="AC13" s="643"/>
      <c r="AD13" s="643"/>
      <c r="AE13" s="643"/>
      <c r="AF13" s="64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56"/>
      <c r="AR13" s="456"/>
      <c r="AS13" s="456"/>
      <c r="AT13" s="456"/>
      <c r="AU13" s="456"/>
      <c r="AV13" s="456"/>
      <c r="AW13" s="456"/>
      <c r="AX13" s="13"/>
      <c r="AY13" s="13"/>
      <c r="AZ13" s="465"/>
      <c r="BA13" s="465"/>
      <c r="BB13" s="606"/>
      <c r="BC13" s="606"/>
      <c r="BD13" s="606"/>
      <c r="BE13" s="466"/>
      <c r="BF13" s="606"/>
      <c r="BG13" s="606"/>
      <c r="BH13" s="606"/>
      <c r="BI13" s="60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513" t="s">
        <v>83</v>
      </c>
      <c r="BA14" s="513"/>
      <c r="BB14" s="513"/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3"/>
      <c r="BV14" s="513"/>
      <c r="BW14" s="513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60" t="s">
        <v>34</v>
      </c>
      <c r="FF14" s="461"/>
      <c r="FG14" s="461"/>
      <c r="FH14" s="461"/>
      <c r="FI14" s="461"/>
      <c r="FJ14" s="461"/>
      <c r="FK14" s="450" t="s">
        <v>28</v>
      </c>
      <c r="FL14" s="450"/>
      <c r="FM14" s="450"/>
      <c r="FN14" s="450"/>
      <c r="FO14" s="450"/>
      <c r="FP14" s="451">
        <f>CQ41</f>
        <v>69803</v>
      </c>
      <c r="FQ14" s="452"/>
      <c r="FR14" s="452"/>
      <c r="FS14" s="452"/>
      <c r="FT14" s="452"/>
      <c r="FU14" s="452"/>
      <c r="FV14" s="452"/>
      <c r="FW14" s="452"/>
      <c r="FX14" s="45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13"/>
      <c r="BA15" s="513"/>
      <c r="BB15" s="513"/>
      <c r="BC15" s="513"/>
      <c r="BD15" s="513"/>
      <c r="BE15" s="513"/>
      <c r="BF15" s="513"/>
      <c r="BG15" s="513"/>
      <c r="BH15" s="513"/>
      <c r="BI15" s="513"/>
      <c r="BJ15" s="513"/>
      <c r="BK15" s="513"/>
      <c r="BL15" s="513"/>
      <c r="BM15" s="513"/>
      <c r="BN15" s="513"/>
      <c r="BO15" s="513"/>
      <c r="BP15" s="513"/>
      <c r="BQ15" s="513"/>
      <c r="BR15" s="513"/>
      <c r="BS15" s="513"/>
      <c r="BT15" s="513"/>
      <c r="BU15" s="513"/>
      <c r="BV15" s="513"/>
      <c r="BW15" s="513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62"/>
      <c r="FF15" s="462"/>
      <c r="FG15" s="462"/>
      <c r="FH15" s="462"/>
      <c r="FI15" s="462"/>
      <c r="FJ15" s="462"/>
      <c r="FK15" s="450"/>
      <c r="FL15" s="450"/>
      <c r="FM15" s="450"/>
      <c r="FN15" s="450"/>
      <c r="FO15" s="45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464" t="s">
        <v>21</v>
      </c>
      <c r="E16" s="464"/>
      <c r="F16" s="464"/>
      <c r="G16" s="464"/>
      <c r="H16" s="464"/>
      <c r="I16" s="464"/>
      <c r="J16" s="464"/>
      <c r="K16" s="9"/>
      <c r="L16" s="513" t="s">
        <v>91</v>
      </c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631" t="s">
        <v>44</v>
      </c>
      <c r="BA16" s="631"/>
      <c r="BB16" s="631"/>
      <c r="BC16" s="629" t="s">
        <v>84</v>
      </c>
      <c r="BD16" s="629"/>
      <c r="BE16" s="629"/>
      <c r="BF16" s="629"/>
      <c r="BG16" s="629"/>
      <c r="BH16" s="629"/>
      <c r="BI16" s="629"/>
      <c r="BJ16" s="629"/>
      <c r="BK16" s="629"/>
      <c r="BL16" s="630" t="s">
        <v>43</v>
      </c>
      <c r="BM16" s="630"/>
      <c r="BN16" s="630"/>
      <c r="BO16" s="629" t="s">
        <v>84</v>
      </c>
      <c r="BP16" s="629"/>
      <c r="BQ16" s="629"/>
      <c r="BR16" s="629"/>
      <c r="BS16" s="629"/>
      <c r="BT16" s="629"/>
      <c r="BU16" s="629"/>
      <c r="BV16" s="629"/>
      <c r="BW16" s="62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63"/>
      <c r="FF16" s="463"/>
      <c r="FG16" s="463"/>
      <c r="FH16" s="463"/>
      <c r="FI16" s="463"/>
      <c r="FJ16" s="463"/>
      <c r="FK16" s="450" t="s">
        <v>26</v>
      </c>
      <c r="FL16" s="450"/>
      <c r="FM16" s="450"/>
      <c r="FN16" s="450"/>
      <c r="FO16" s="450"/>
      <c r="FP16" s="451">
        <f>CQ43</f>
        <v>875</v>
      </c>
      <c r="FQ16" s="452"/>
      <c r="FR16" s="452"/>
      <c r="FS16" s="452"/>
      <c r="FT16" s="452"/>
      <c r="FU16" s="452"/>
      <c r="FV16" s="452"/>
      <c r="FW16" s="452"/>
      <c r="FX16" s="453"/>
      <c r="FY16" s="7"/>
    </row>
    <row r="17" spans="1:181" ht="11.25" customHeight="1">
      <c r="A17" s="9"/>
      <c r="B17" s="9"/>
      <c r="C17" s="9"/>
      <c r="D17" s="464"/>
      <c r="E17" s="464"/>
      <c r="F17" s="464"/>
      <c r="G17" s="464"/>
      <c r="H17" s="464"/>
      <c r="I17" s="464"/>
      <c r="J17" s="464"/>
      <c r="K17" s="9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5"/>
      <c r="AG17" s="645"/>
      <c r="AH17" s="645"/>
      <c r="AI17" s="645"/>
      <c r="AJ17" s="645"/>
      <c r="AK17" s="645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631"/>
      <c r="BA17" s="631"/>
      <c r="BB17" s="631"/>
      <c r="BC17" s="629"/>
      <c r="BD17" s="629"/>
      <c r="BE17" s="629"/>
      <c r="BF17" s="629"/>
      <c r="BG17" s="629"/>
      <c r="BH17" s="629"/>
      <c r="BI17" s="629"/>
      <c r="BJ17" s="629"/>
      <c r="BK17" s="629"/>
      <c r="BL17" s="630"/>
      <c r="BM17" s="630"/>
      <c r="BN17" s="630"/>
      <c r="BO17" s="629"/>
      <c r="BP17" s="629"/>
      <c r="BQ17" s="629"/>
      <c r="BR17" s="629"/>
      <c r="BS17" s="629"/>
      <c r="BT17" s="629"/>
      <c r="BU17" s="629"/>
      <c r="BV17" s="629"/>
      <c r="BW17" s="62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63"/>
      <c r="FF17" s="463"/>
      <c r="FG17" s="463"/>
      <c r="FH17" s="463"/>
      <c r="FI17" s="463"/>
      <c r="FJ17" s="463"/>
      <c r="FK17" s="450"/>
      <c r="FL17" s="450"/>
      <c r="FM17" s="450"/>
      <c r="FN17" s="450"/>
      <c r="FO17" s="45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324" t="s">
        <v>16</v>
      </c>
      <c r="AR18" s="456"/>
      <c r="AS18" s="456"/>
      <c r="AT18" s="456"/>
      <c r="AU18" s="456"/>
      <c r="AV18" s="456"/>
      <c r="AW18" s="456"/>
      <c r="AX18" s="13"/>
      <c r="AY18" s="13"/>
      <c r="AZ18" s="513" t="s">
        <v>85</v>
      </c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 s="628"/>
      <c r="BW18" s="628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63"/>
      <c r="FF18" s="463"/>
      <c r="FG18" s="463"/>
      <c r="FH18" s="463"/>
      <c r="FI18" s="463"/>
      <c r="FJ18" s="463"/>
      <c r="FK18" s="450" t="s">
        <v>27</v>
      </c>
      <c r="FL18" s="450"/>
      <c r="FM18" s="450"/>
      <c r="FN18" s="450"/>
      <c r="FO18" s="450"/>
      <c r="FP18" s="451">
        <f>CQ45</f>
        <v>70678</v>
      </c>
      <c r="FQ18" s="452"/>
      <c r="FR18" s="452"/>
      <c r="FS18" s="452"/>
      <c r="FT18" s="452"/>
      <c r="FU18" s="452"/>
      <c r="FV18" s="452"/>
      <c r="FW18" s="452"/>
      <c r="FX18" s="45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456"/>
      <c r="AR19" s="456"/>
      <c r="AS19" s="456"/>
      <c r="AT19" s="456"/>
      <c r="AU19" s="456"/>
      <c r="AV19" s="456"/>
      <c r="AW19" s="456"/>
      <c r="AX19" s="13"/>
      <c r="AY19" s="13"/>
      <c r="AZ19" s="626"/>
      <c r="BA19" s="626"/>
      <c r="BB19" s="626"/>
      <c r="BC19" s="626"/>
      <c r="BD19" s="626"/>
      <c r="BE19" s="626"/>
      <c r="BF19" s="626"/>
      <c r="BG19" s="626"/>
      <c r="BH19" s="626"/>
      <c r="BI19" s="626"/>
      <c r="BJ19" s="626"/>
      <c r="BK19" s="626"/>
      <c r="BL19" s="626"/>
      <c r="BM19" s="626"/>
      <c r="BN19" s="626"/>
      <c r="BO19" s="626"/>
      <c r="BP19" s="626"/>
      <c r="BQ19" s="626"/>
      <c r="BR19" s="626"/>
      <c r="BS19" s="626"/>
      <c r="BT19" s="626"/>
      <c r="BU19" s="626"/>
      <c r="BV19" s="628"/>
      <c r="BW19" s="628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63"/>
      <c r="FF19" s="463"/>
      <c r="FG19" s="463"/>
      <c r="FH19" s="463"/>
      <c r="FI19" s="463"/>
      <c r="FJ19" s="463"/>
      <c r="FK19" s="450"/>
      <c r="FL19" s="450"/>
      <c r="FM19" s="450"/>
      <c r="FN19" s="450"/>
      <c r="FO19" s="45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78" t="s">
        <v>0</v>
      </c>
      <c r="AR20" s="504"/>
      <c r="AS20" s="504"/>
      <c r="AT20" s="504"/>
      <c r="AU20" s="504"/>
      <c r="AV20" s="504"/>
      <c r="AW20" s="504"/>
      <c r="AX20" s="13"/>
      <c r="AY20" s="13"/>
      <c r="AZ20" s="513" t="s">
        <v>86</v>
      </c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/>
      <c r="BN20" s="513"/>
      <c r="BO20" s="513"/>
      <c r="BP20" s="513"/>
      <c r="BQ20" s="513"/>
      <c r="BR20" s="513"/>
      <c r="BS20" s="513"/>
      <c r="BT20" s="513"/>
      <c r="BU20" s="513"/>
      <c r="BV20" s="413" t="s">
        <v>94</v>
      </c>
      <c r="BW20" s="413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504"/>
      <c r="AR21" s="504"/>
      <c r="AS21" s="504"/>
      <c r="AT21" s="504"/>
      <c r="AU21" s="504"/>
      <c r="AV21" s="504"/>
      <c r="AW21" s="504"/>
      <c r="AX21" s="13"/>
      <c r="AY21" s="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/>
      <c r="BN21" s="513"/>
      <c r="BO21" s="513"/>
      <c r="BP21" s="513"/>
      <c r="BQ21" s="513"/>
      <c r="BR21" s="513"/>
      <c r="BS21" s="513"/>
      <c r="BT21" s="513"/>
      <c r="BU21" s="513"/>
      <c r="BV21" s="413"/>
      <c r="BW21" s="413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15" t="s">
        <v>7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29" t="s">
        <v>70</v>
      </c>
      <c r="AR22" s="530"/>
      <c r="AS22" s="530"/>
      <c r="AT22" s="530"/>
      <c r="AU22" s="530"/>
      <c r="AV22" s="530"/>
      <c r="AW22" s="530"/>
      <c r="AX22" s="530"/>
      <c r="AY22" s="530"/>
      <c r="AZ22" s="530"/>
      <c r="BA22" s="530"/>
      <c r="BB22" s="530"/>
      <c r="BC22" s="530"/>
      <c r="BD22" s="530"/>
      <c r="BE22" s="530"/>
      <c r="BF22" s="530"/>
      <c r="BG22" s="530"/>
      <c r="BH22" s="530"/>
      <c r="BI22" s="531" t="s">
        <v>90</v>
      </c>
      <c r="BJ22" s="531"/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  <c r="BU22" s="531"/>
      <c r="BV22" s="531"/>
      <c r="BW22" s="531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506" t="s">
        <v>39</v>
      </c>
      <c r="FF22" s="507"/>
      <c r="FG22" s="507"/>
      <c r="FH22" s="507"/>
      <c r="FI22" s="507"/>
      <c r="FJ22" s="507"/>
      <c r="FK22" s="507"/>
      <c r="FL22" s="427">
        <v>0.1</v>
      </c>
      <c r="FM22" s="428"/>
      <c r="FN22" s="428"/>
      <c r="FO22" s="428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508"/>
      <c r="FF23" s="508"/>
      <c r="FG23" s="508"/>
      <c r="FH23" s="508"/>
      <c r="FI23" s="508"/>
      <c r="FJ23" s="508"/>
      <c r="FK23" s="508"/>
      <c r="FL23" s="429"/>
      <c r="FM23" s="429"/>
      <c r="FN23" s="429"/>
      <c r="FO23" s="429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0"/>
      <c r="M24" s="431"/>
      <c r="N24" s="431"/>
      <c r="O24" s="431"/>
      <c r="P24" s="431"/>
      <c r="Q24" s="432"/>
      <c r="R24" s="532"/>
      <c r="S24" s="533"/>
      <c r="T24" s="514"/>
      <c r="U24" s="515"/>
      <c r="V24" s="514" t="s">
        <v>5</v>
      </c>
      <c r="W24" s="514"/>
      <c r="X24" s="514"/>
      <c r="Y24" s="515"/>
      <c r="Z24" s="514"/>
      <c r="AA24" s="515"/>
      <c r="AB24" s="514" t="s">
        <v>6</v>
      </c>
      <c r="AC24" s="515"/>
      <c r="AD24" s="514"/>
      <c r="AE24" s="515"/>
      <c r="AF24" s="514"/>
      <c r="AG24" s="515"/>
      <c r="AH24" s="514" t="s">
        <v>4</v>
      </c>
      <c r="AI24" s="515"/>
      <c r="AJ24" s="516"/>
      <c r="AK24" s="517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40" t="s">
        <v>35</v>
      </c>
      <c r="M25" s="338"/>
      <c r="N25" s="338"/>
      <c r="O25" s="338"/>
      <c r="P25" s="338"/>
      <c r="Q25" s="341"/>
      <c r="R25" s="540" t="str">
        <f>FP15</f>
        <v/>
      </c>
      <c r="S25" s="541"/>
      <c r="T25" s="592" t="str">
        <f>FQ15</f>
        <v/>
      </c>
      <c r="U25" s="592"/>
      <c r="V25" s="592" t="str">
        <f>FR15</f>
        <v/>
      </c>
      <c r="W25" s="592"/>
      <c r="X25" s="592" t="str">
        <f>FS15</f>
        <v/>
      </c>
      <c r="Y25" s="592"/>
      <c r="Z25" s="592" t="str">
        <f>FT15</f>
        <v>6</v>
      </c>
      <c r="AA25" s="592"/>
      <c r="AB25" s="592" t="str">
        <f>FU15</f>
        <v>9</v>
      </c>
      <c r="AC25" s="592"/>
      <c r="AD25" s="592" t="str">
        <f>FV15</f>
        <v>8</v>
      </c>
      <c r="AE25" s="592"/>
      <c r="AF25" s="592" t="str">
        <f>FW15</f>
        <v>0</v>
      </c>
      <c r="AG25" s="592"/>
      <c r="AH25" s="592" t="str">
        <f>FX15</f>
        <v>3</v>
      </c>
      <c r="AI25" s="592"/>
      <c r="AJ25" s="525" t="s">
        <v>14</v>
      </c>
      <c r="AK25" s="526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413" t="s">
        <v>12</v>
      </c>
      <c r="BF25" s="413"/>
      <c r="BG25" s="413"/>
      <c r="BH25" s="413"/>
      <c r="BI25" s="413"/>
      <c r="BJ25" s="413"/>
      <c r="BK25" s="622"/>
      <c r="BL25" s="534">
        <v>1</v>
      </c>
      <c r="BM25" s="535"/>
      <c r="BN25" s="535"/>
      <c r="BO25" s="535"/>
      <c r="BP25" s="535"/>
      <c r="BQ25" s="535"/>
      <c r="BR25" s="535"/>
      <c r="BS25" s="535"/>
      <c r="BT25" s="535"/>
      <c r="BU25" s="535"/>
      <c r="BV25" s="535"/>
      <c r="BW25" s="536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618">
        <v>10</v>
      </c>
      <c r="F26" s="619"/>
      <c r="G26" s="619"/>
      <c r="H26" s="309" t="s">
        <v>8</v>
      </c>
      <c r="I26" s="389"/>
      <c r="J26" s="389"/>
      <c r="K26" s="20"/>
      <c r="L26" s="383"/>
      <c r="M26" s="339"/>
      <c r="N26" s="339"/>
      <c r="O26" s="339"/>
      <c r="P26" s="339"/>
      <c r="Q26" s="384"/>
      <c r="R26" s="542"/>
      <c r="S26" s="543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  <c r="AD26" s="617"/>
      <c r="AE26" s="617"/>
      <c r="AF26" s="617"/>
      <c r="AG26" s="617"/>
      <c r="AH26" s="617"/>
      <c r="AI26" s="617"/>
      <c r="AJ26" s="527"/>
      <c r="AK26" s="528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623"/>
      <c r="BF26" s="623"/>
      <c r="BG26" s="623"/>
      <c r="BH26" s="623"/>
      <c r="BI26" s="623"/>
      <c r="BJ26" s="623"/>
      <c r="BK26" s="624"/>
      <c r="BL26" s="537"/>
      <c r="BM26" s="538"/>
      <c r="BN26" s="538"/>
      <c r="BO26" s="538"/>
      <c r="BP26" s="538"/>
      <c r="BQ26" s="538"/>
      <c r="BR26" s="538"/>
      <c r="BS26" s="538"/>
      <c r="BT26" s="538"/>
      <c r="BU26" s="538"/>
      <c r="BV26" s="538"/>
      <c r="BW26" s="539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90" t="s">
        <v>46</v>
      </c>
      <c r="FF26" s="391"/>
      <c r="FG26" s="391"/>
      <c r="FH26" s="391"/>
      <c r="FI26" s="391"/>
      <c r="FJ26" s="391"/>
      <c r="FK26" s="392"/>
      <c r="FL26" s="311" t="s">
        <v>56</v>
      </c>
      <c r="FM26" s="312"/>
      <c r="FN26" s="312"/>
      <c r="FO26" s="312"/>
      <c r="FP26" s="314">
        <v>0.1</v>
      </c>
      <c r="FQ26" s="315"/>
      <c r="FR26" s="315"/>
      <c r="FS26" s="316"/>
      <c r="FT26" s="320">
        <f>COUNTIF($BL$41:$BL$76,FL26)</f>
        <v>1</v>
      </c>
      <c r="FU26" s="321"/>
      <c r="FV26" s="321"/>
      <c r="FW26" s="321"/>
    </row>
    <row r="27" spans="1:181" ht="11.25" customHeight="1">
      <c r="A27" s="9"/>
      <c r="B27" s="9"/>
      <c r="C27" s="9"/>
      <c r="D27" s="19"/>
      <c r="E27" s="619"/>
      <c r="F27" s="619"/>
      <c r="G27" s="619"/>
      <c r="H27" s="389"/>
      <c r="I27" s="389"/>
      <c r="J27" s="389"/>
      <c r="K27" s="20"/>
      <c r="L27" s="357"/>
      <c r="M27" s="337"/>
      <c r="N27" s="337"/>
      <c r="O27" s="337"/>
      <c r="P27" s="337"/>
      <c r="Q27" s="358"/>
      <c r="R27" s="601"/>
      <c r="S27" s="602"/>
      <c r="T27" s="603"/>
      <c r="U27" s="604"/>
      <c r="V27" s="603"/>
      <c r="W27" s="603"/>
      <c r="X27" s="603"/>
      <c r="Y27" s="604"/>
      <c r="Z27" s="603"/>
      <c r="AA27" s="604"/>
      <c r="AB27" s="603"/>
      <c r="AC27" s="604"/>
      <c r="AD27" s="603"/>
      <c r="AE27" s="604"/>
      <c r="AF27" s="603"/>
      <c r="AG27" s="604"/>
      <c r="AH27" s="603"/>
      <c r="AI27" s="604"/>
      <c r="AJ27" s="620"/>
      <c r="AK27" s="621"/>
      <c r="AL27" s="9"/>
      <c r="AM27" s="9"/>
      <c r="AN27" s="9"/>
      <c r="AO27" s="9"/>
      <c r="AP27" s="9"/>
      <c r="AQ27" s="323" t="s">
        <v>74</v>
      </c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22"/>
      <c r="BC27" s="596" t="s">
        <v>87</v>
      </c>
      <c r="BD27" s="605"/>
      <c r="BE27" s="605"/>
      <c r="BF27" s="605"/>
      <c r="BG27" s="605"/>
      <c r="BH27" s="605"/>
      <c r="BI27" s="608" t="s">
        <v>81</v>
      </c>
      <c r="BJ27" s="609"/>
      <c r="BK27" s="609"/>
      <c r="BL27" s="609"/>
      <c r="BM27" s="596" t="s">
        <v>88</v>
      </c>
      <c r="BN27" s="605"/>
      <c r="BO27" s="605"/>
      <c r="BP27" s="605"/>
      <c r="BQ27" s="605"/>
      <c r="BR27" s="605"/>
      <c r="BS27" s="605"/>
      <c r="BT27" s="612" t="s">
        <v>82</v>
      </c>
      <c r="BU27" s="613"/>
      <c r="BV27" s="613"/>
      <c r="BW27" s="613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3"/>
      <c r="FF27" s="394"/>
      <c r="FG27" s="394"/>
      <c r="FH27" s="394"/>
      <c r="FI27" s="394"/>
      <c r="FJ27" s="394"/>
      <c r="FK27" s="395"/>
      <c r="FL27" s="313"/>
      <c r="FM27" s="313"/>
      <c r="FN27" s="313"/>
      <c r="FO27" s="313"/>
      <c r="FP27" s="317"/>
      <c r="FQ27" s="318"/>
      <c r="FR27" s="318"/>
      <c r="FS27" s="319"/>
      <c r="FT27" s="322"/>
      <c r="FU27" s="322"/>
      <c r="FV27" s="322"/>
      <c r="FW27" s="32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40" t="s">
        <v>1</v>
      </c>
      <c r="M28" s="338"/>
      <c r="N28" s="338"/>
      <c r="O28" s="338"/>
      <c r="P28" s="338"/>
      <c r="Q28" s="341"/>
      <c r="R28" s="615" t="str">
        <f>FP17</f>
        <v/>
      </c>
      <c r="S28" s="522"/>
      <c r="T28" s="521" t="str">
        <f>FQ17</f>
        <v/>
      </c>
      <c r="U28" s="522"/>
      <c r="V28" s="521" t="str">
        <f>FR17</f>
        <v/>
      </c>
      <c r="W28" s="522"/>
      <c r="X28" s="521" t="str">
        <f>FS17</f>
        <v/>
      </c>
      <c r="Y28" s="522"/>
      <c r="Z28" s="521" t="str">
        <f>FT17</f>
        <v/>
      </c>
      <c r="AA28" s="522"/>
      <c r="AB28" s="521" t="str">
        <f>FU17</f>
        <v/>
      </c>
      <c r="AC28" s="522"/>
      <c r="AD28" s="521" t="str">
        <f>FV17</f>
        <v>8</v>
      </c>
      <c r="AE28" s="522"/>
      <c r="AF28" s="521" t="str">
        <f>FW17</f>
        <v>7</v>
      </c>
      <c r="AG28" s="522"/>
      <c r="AH28" s="521" t="str">
        <f>FX17</f>
        <v>5</v>
      </c>
      <c r="AI28" s="522"/>
      <c r="AJ28" s="525" t="s">
        <v>14</v>
      </c>
      <c r="AK28" s="526"/>
      <c r="AL28" s="9"/>
      <c r="AM28" s="9"/>
      <c r="AN28" s="9"/>
      <c r="AO28" s="9"/>
      <c r="AP28" s="9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25"/>
      <c r="BC28" s="606"/>
      <c r="BD28" s="606"/>
      <c r="BE28" s="606"/>
      <c r="BF28" s="606"/>
      <c r="BG28" s="606"/>
      <c r="BH28" s="606"/>
      <c r="BI28" s="610"/>
      <c r="BJ28" s="610"/>
      <c r="BK28" s="610"/>
      <c r="BL28" s="610"/>
      <c r="BM28" s="606"/>
      <c r="BN28" s="606"/>
      <c r="BO28" s="606"/>
      <c r="BP28" s="606"/>
      <c r="BQ28" s="606"/>
      <c r="BR28" s="606"/>
      <c r="BS28" s="606"/>
      <c r="BT28" s="504"/>
      <c r="BU28" s="504"/>
      <c r="BV28" s="504"/>
      <c r="BW28" s="504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6"/>
      <c r="FF28" s="116"/>
      <c r="FG28" s="116"/>
      <c r="FH28" s="116"/>
      <c r="FI28" s="116"/>
      <c r="FJ28" s="116"/>
      <c r="FK28" s="397"/>
      <c r="FL28" s="311" t="s">
        <v>58</v>
      </c>
      <c r="FM28" s="312"/>
      <c r="FN28" s="312"/>
      <c r="FO28" s="312"/>
      <c r="FP28" s="314">
        <v>0.08</v>
      </c>
      <c r="FQ28" s="315"/>
      <c r="FR28" s="315"/>
      <c r="FS28" s="316"/>
      <c r="FT28" s="320">
        <f>COUNTIF($BL$41:$BL$76,FL28)</f>
        <v>1</v>
      </c>
      <c r="FU28" s="321"/>
      <c r="FV28" s="321"/>
      <c r="FW28" s="321"/>
    </row>
    <row r="29" spans="1:181" ht="11.25" customHeight="1">
      <c r="A29" s="9"/>
      <c r="B29" s="9"/>
      <c r="C29" s="9"/>
      <c r="D29" s="354" t="s">
        <v>19</v>
      </c>
      <c r="E29" s="355"/>
      <c r="F29" s="355"/>
      <c r="G29" s="355"/>
      <c r="H29" s="355"/>
      <c r="I29" s="355"/>
      <c r="J29" s="355"/>
      <c r="K29" s="356"/>
      <c r="L29" s="383"/>
      <c r="M29" s="339"/>
      <c r="N29" s="339"/>
      <c r="O29" s="339"/>
      <c r="P29" s="339"/>
      <c r="Q29" s="384"/>
      <c r="R29" s="616"/>
      <c r="S29" s="524"/>
      <c r="T29" s="523"/>
      <c r="U29" s="524"/>
      <c r="V29" s="523"/>
      <c r="W29" s="524"/>
      <c r="X29" s="523"/>
      <c r="Y29" s="524"/>
      <c r="Z29" s="523"/>
      <c r="AA29" s="524"/>
      <c r="AB29" s="523"/>
      <c r="AC29" s="524"/>
      <c r="AD29" s="523"/>
      <c r="AE29" s="524"/>
      <c r="AF29" s="523"/>
      <c r="AG29" s="524"/>
      <c r="AH29" s="523"/>
      <c r="AI29" s="524"/>
      <c r="AJ29" s="527"/>
      <c r="AK29" s="528"/>
      <c r="AL29" s="9"/>
      <c r="AM29" s="9"/>
      <c r="AN29" s="9"/>
      <c r="AO29" s="9"/>
      <c r="AP29" s="9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26"/>
      <c r="BC29" s="607"/>
      <c r="BD29" s="607"/>
      <c r="BE29" s="607"/>
      <c r="BF29" s="607"/>
      <c r="BG29" s="607"/>
      <c r="BH29" s="607"/>
      <c r="BI29" s="611"/>
      <c r="BJ29" s="611"/>
      <c r="BK29" s="611"/>
      <c r="BL29" s="611"/>
      <c r="BM29" s="607"/>
      <c r="BN29" s="607"/>
      <c r="BO29" s="607"/>
      <c r="BP29" s="607"/>
      <c r="BQ29" s="607"/>
      <c r="BR29" s="607"/>
      <c r="BS29" s="607"/>
      <c r="BT29" s="614"/>
      <c r="BU29" s="614"/>
      <c r="BV29" s="614"/>
      <c r="BW29" s="614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6"/>
      <c r="FF29" s="116"/>
      <c r="FG29" s="116"/>
      <c r="FH29" s="116"/>
      <c r="FI29" s="116"/>
      <c r="FJ29" s="116"/>
      <c r="FK29" s="397"/>
      <c r="FL29" s="313"/>
      <c r="FM29" s="313"/>
      <c r="FN29" s="313"/>
      <c r="FO29" s="313"/>
      <c r="FP29" s="317"/>
      <c r="FQ29" s="318"/>
      <c r="FR29" s="318"/>
      <c r="FS29" s="319"/>
      <c r="FT29" s="322"/>
      <c r="FU29" s="322"/>
      <c r="FV29" s="322"/>
      <c r="FW29" s="322"/>
    </row>
    <row r="30" spans="1:181" ht="11.25" customHeight="1">
      <c r="A30" s="9"/>
      <c r="B30" s="9"/>
      <c r="C30" s="9"/>
      <c r="D30" s="354"/>
      <c r="E30" s="355"/>
      <c r="F30" s="355"/>
      <c r="G30" s="355"/>
      <c r="H30" s="355"/>
      <c r="I30" s="355"/>
      <c r="J30" s="355"/>
      <c r="K30" s="356"/>
      <c r="L30" s="357"/>
      <c r="M30" s="337"/>
      <c r="N30" s="337"/>
      <c r="O30" s="337"/>
      <c r="P30" s="337"/>
      <c r="Q30" s="358"/>
      <c r="R30" s="601"/>
      <c r="S30" s="602"/>
      <c r="T30" s="603"/>
      <c r="U30" s="604"/>
      <c r="V30" s="603"/>
      <c r="W30" s="603"/>
      <c r="X30" s="603"/>
      <c r="Y30" s="604"/>
      <c r="Z30" s="603"/>
      <c r="AA30" s="604"/>
      <c r="AB30" s="603"/>
      <c r="AC30" s="604"/>
      <c r="AD30" s="603"/>
      <c r="AE30" s="604"/>
      <c r="AF30" s="603"/>
      <c r="AG30" s="604"/>
      <c r="AH30" s="603"/>
      <c r="AI30" s="604"/>
      <c r="AJ30" s="620"/>
      <c r="AK30" s="621"/>
      <c r="AL30" s="9"/>
      <c r="AM30" s="9"/>
      <c r="AN30" s="9"/>
      <c r="AO30" s="9"/>
      <c r="AP30" s="9"/>
      <c r="AQ30" s="404" t="s">
        <v>41</v>
      </c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27"/>
      <c r="BC30" s="596" t="s">
        <v>40</v>
      </c>
      <c r="BD30" s="605"/>
      <c r="BE30" s="605"/>
      <c r="BF30" s="605"/>
      <c r="BG30" s="605"/>
      <c r="BH30" s="605"/>
      <c r="BI30" s="605"/>
      <c r="BJ30" s="625"/>
      <c r="BK30" s="625"/>
      <c r="BL30" s="27"/>
      <c r="BM30" s="336" t="s">
        <v>13</v>
      </c>
      <c r="BN30" s="337"/>
      <c r="BO30" s="596">
        <v>1234567</v>
      </c>
      <c r="BP30" s="596"/>
      <c r="BQ30" s="596"/>
      <c r="BR30" s="596"/>
      <c r="BS30" s="596"/>
      <c r="BT30" s="596"/>
      <c r="BU30" s="596"/>
      <c r="BV30" s="596"/>
      <c r="BW30" s="596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6"/>
      <c r="FF30" s="116"/>
      <c r="FG30" s="116"/>
      <c r="FH30" s="116"/>
      <c r="FI30" s="116"/>
      <c r="FJ30" s="116"/>
      <c r="FK30" s="397"/>
      <c r="FL30" s="311"/>
      <c r="FM30" s="312"/>
      <c r="FN30" s="312"/>
      <c r="FO30" s="312"/>
      <c r="FP30" s="314"/>
      <c r="FQ30" s="315"/>
      <c r="FR30" s="315"/>
      <c r="FS30" s="316"/>
      <c r="FT30" s="320">
        <f>COUNTIF($BL$41:$BL$76,FL30)</f>
        <v>0</v>
      </c>
      <c r="FU30" s="321"/>
      <c r="FV30" s="321"/>
      <c r="FW30" s="32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40" t="s">
        <v>36</v>
      </c>
      <c r="M31" s="338"/>
      <c r="N31" s="338"/>
      <c r="O31" s="338"/>
      <c r="P31" s="338"/>
      <c r="Q31" s="341"/>
      <c r="R31" s="540" t="str">
        <f>FP19</f>
        <v/>
      </c>
      <c r="S31" s="541"/>
      <c r="T31" s="592" t="str">
        <f>FQ19</f>
        <v/>
      </c>
      <c r="U31" s="592"/>
      <c r="V31" s="592" t="str">
        <f>FR19</f>
        <v/>
      </c>
      <c r="W31" s="592"/>
      <c r="X31" s="592" t="str">
        <f>FS19</f>
        <v/>
      </c>
      <c r="Y31" s="592"/>
      <c r="Z31" s="592" t="str">
        <f>FT19</f>
        <v>7</v>
      </c>
      <c r="AA31" s="592"/>
      <c r="AB31" s="592" t="str">
        <f>FU19</f>
        <v>0</v>
      </c>
      <c r="AC31" s="592"/>
      <c r="AD31" s="592" t="str">
        <f>FV19</f>
        <v>6</v>
      </c>
      <c r="AE31" s="592"/>
      <c r="AF31" s="592" t="str">
        <f>FW19</f>
        <v>7</v>
      </c>
      <c r="AG31" s="592"/>
      <c r="AH31" s="592" t="str">
        <f>FX19</f>
        <v>8</v>
      </c>
      <c r="AI31" s="592"/>
      <c r="AJ31" s="525" t="s">
        <v>14</v>
      </c>
      <c r="AK31" s="526"/>
      <c r="AL31" s="9"/>
      <c r="AM31" s="9"/>
      <c r="AN31" s="9"/>
      <c r="AO31" s="9"/>
      <c r="AP31" s="9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9"/>
      <c r="BC31" s="606"/>
      <c r="BD31" s="606"/>
      <c r="BE31" s="606"/>
      <c r="BF31" s="606"/>
      <c r="BG31" s="606"/>
      <c r="BH31" s="606"/>
      <c r="BI31" s="606"/>
      <c r="BJ31" s="626"/>
      <c r="BK31" s="626"/>
      <c r="BL31" s="9"/>
      <c r="BM31" s="338"/>
      <c r="BN31" s="338"/>
      <c r="BO31" s="597"/>
      <c r="BP31" s="597"/>
      <c r="BQ31" s="597"/>
      <c r="BR31" s="597"/>
      <c r="BS31" s="597"/>
      <c r="BT31" s="597"/>
      <c r="BU31" s="597"/>
      <c r="BV31" s="597"/>
      <c r="BW31" s="597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6"/>
      <c r="FF31" s="116"/>
      <c r="FG31" s="116"/>
      <c r="FH31" s="116"/>
      <c r="FI31" s="116"/>
      <c r="FJ31" s="116"/>
      <c r="FK31" s="397"/>
      <c r="FL31" s="313"/>
      <c r="FM31" s="313"/>
      <c r="FN31" s="313"/>
      <c r="FO31" s="313"/>
      <c r="FP31" s="317"/>
      <c r="FQ31" s="318"/>
      <c r="FR31" s="318"/>
      <c r="FS31" s="319"/>
      <c r="FT31" s="322"/>
      <c r="FU31" s="322"/>
      <c r="FV31" s="322"/>
      <c r="FW31" s="32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41"/>
      <c r="M32" s="257"/>
      <c r="N32" s="257"/>
      <c r="O32" s="257"/>
      <c r="P32" s="257"/>
      <c r="Q32" s="342"/>
      <c r="R32" s="599"/>
      <c r="S32" s="600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593"/>
      <c r="AJ32" s="594"/>
      <c r="AK32" s="595"/>
      <c r="AL32" s="9"/>
      <c r="AM32" s="9"/>
      <c r="AN32" s="9"/>
      <c r="AO32" s="9"/>
      <c r="AP32" s="9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21"/>
      <c r="BC32" s="607"/>
      <c r="BD32" s="607"/>
      <c r="BE32" s="607"/>
      <c r="BF32" s="607"/>
      <c r="BG32" s="607"/>
      <c r="BH32" s="607"/>
      <c r="BI32" s="607"/>
      <c r="BJ32" s="627"/>
      <c r="BK32" s="627"/>
      <c r="BL32" s="21"/>
      <c r="BM32" s="339"/>
      <c r="BN32" s="339"/>
      <c r="BO32" s="598"/>
      <c r="BP32" s="598"/>
      <c r="BQ32" s="598"/>
      <c r="BR32" s="598"/>
      <c r="BS32" s="598"/>
      <c r="BT32" s="598"/>
      <c r="BU32" s="598"/>
      <c r="BV32" s="598"/>
      <c r="BW32" s="598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6"/>
      <c r="FF32" s="116"/>
      <c r="FG32" s="116"/>
      <c r="FH32" s="116"/>
      <c r="FI32" s="116"/>
      <c r="FJ32" s="116"/>
      <c r="FK32" s="397"/>
      <c r="FL32" s="311" t="s">
        <v>60</v>
      </c>
      <c r="FM32" s="312"/>
      <c r="FN32" s="312"/>
      <c r="FO32" s="312"/>
      <c r="FP32" s="314"/>
      <c r="FQ32" s="315"/>
      <c r="FR32" s="315"/>
      <c r="FS32" s="316"/>
      <c r="FT32" s="320">
        <f t="shared" ref="FT32" si="0">COUNTIF($BL$41:$BL$76,FL32)</f>
        <v>1</v>
      </c>
      <c r="FU32" s="321"/>
      <c r="FV32" s="321"/>
      <c r="FW32" s="32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23" t="s">
        <v>75</v>
      </c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27"/>
      <c r="BC33" s="518" t="s">
        <v>89</v>
      </c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6"/>
      <c r="FF33" s="116"/>
      <c r="FG33" s="116"/>
      <c r="FH33" s="116"/>
      <c r="FI33" s="116"/>
      <c r="FJ33" s="116"/>
      <c r="FK33" s="397"/>
      <c r="FL33" s="313"/>
      <c r="FM33" s="313"/>
      <c r="FN33" s="313"/>
      <c r="FO33" s="313"/>
      <c r="FP33" s="317"/>
      <c r="FQ33" s="318"/>
      <c r="FR33" s="318"/>
      <c r="FS33" s="319"/>
      <c r="FT33" s="322"/>
      <c r="FU33" s="322"/>
      <c r="FV33" s="322"/>
      <c r="FW33" s="32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9"/>
      <c r="BC34" s="519"/>
      <c r="BD34" s="519"/>
      <c r="BE34" s="519"/>
      <c r="BF34" s="519"/>
      <c r="BG34" s="519"/>
      <c r="BH34" s="519"/>
      <c r="BI34" s="519"/>
      <c r="BJ34" s="519"/>
      <c r="BK34" s="519"/>
      <c r="BL34" s="519"/>
      <c r="BM34" s="519"/>
      <c r="BN34" s="519"/>
      <c r="BO34" s="519"/>
      <c r="BP34" s="519"/>
      <c r="BQ34" s="519"/>
      <c r="BR34" s="519"/>
      <c r="BS34" s="519"/>
      <c r="BT34" s="519"/>
      <c r="BU34" s="519"/>
      <c r="BV34" s="519"/>
      <c r="BW34" s="519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6"/>
      <c r="FF34" s="116"/>
      <c r="FG34" s="116"/>
      <c r="FH34" s="116"/>
      <c r="FI34" s="116"/>
      <c r="FJ34" s="116"/>
      <c r="FK34" s="397"/>
      <c r="FL34" s="311" t="s">
        <v>61</v>
      </c>
      <c r="FM34" s="312"/>
      <c r="FN34" s="312"/>
      <c r="FO34" s="312"/>
      <c r="FP34" s="314"/>
      <c r="FQ34" s="315"/>
      <c r="FR34" s="315"/>
      <c r="FS34" s="316"/>
      <c r="FT34" s="320">
        <f t="shared" ref="FT34" si="1">COUNTIF($BL$41:$BL$76,FL34)</f>
        <v>1</v>
      </c>
      <c r="FU34" s="321"/>
      <c r="FV34" s="321"/>
      <c r="FW34" s="321"/>
    </row>
    <row r="35" spans="1:179" ht="11.25" customHeight="1">
      <c r="A35" s="9"/>
      <c r="B35" s="9"/>
      <c r="C35" s="9"/>
      <c r="D35" s="413"/>
      <c r="E35" s="413"/>
      <c r="F35" s="413"/>
      <c r="G35" s="413"/>
      <c r="H35" s="413"/>
      <c r="I35" s="413"/>
      <c r="J35" s="413"/>
      <c r="K35" s="414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21"/>
      <c r="BC35" s="520"/>
      <c r="BD35" s="520"/>
      <c r="BE35" s="520"/>
      <c r="BF35" s="520"/>
      <c r="BG35" s="520"/>
      <c r="BH35" s="520"/>
      <c r="BI35" s="520"/>
      <c r="BJ35" s="520"/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112"/>
      <c r="FF35" s="113"/>
      <c r="FG35" s="113"/>
      <c r="FH35" s="113"/>
      <c r="FI35" s="113"/>
      <c r="FJ35" s="113"/>
      <c r="FK35" s="267"/>
      <c r="FL35" s="313"/>
      <c r="FM35" s="313"/>
      <c r="FN35" s="313"/>
      <c r="FO35" s="313"/>
      <c r="FP35" s="317"/>
      <c r="FQ35" s="318"/>
      <c r="FR35" s="318"/>
      <c r="FS35" s="319"/>
      <c r="FT35" s="322"/>
      <c r="FU35" s="322"/>
      <c r="FV35" s="322"/>
      <c r="FW35" s="322"/>
    </row>
    <row r="36" spans="1:179" ht="11.25" customHeight="1">
      <c r="A36" s="9"/>
      <c r="B36" s="9"/>
      <c r="C36" s="9"/>
      <c r="D36" s="413"/>
      <c r="E36" s="413"/>
      <c r="F36" s="413"/>
      <c r="G36" s="413"/>
      <c r="H36" s="413"/>
      <c r="I36" s="413"/>
      <c r="J36" s="413"/>
      <c r="K36" s="414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309" t="s">
        <v>2</v>
      </c>
      <c r="E37" s="309"/>
      <c r="F37" s="309"/>
      <c r="G37" s="309"/>
      <c r="H37" s="309"/>
      <c r="I37" s="309"/>
      <c r="J37" s="309"/>
      <c r="K37" s="310"/>
      <c r="L37" s="310"/>
      <c r="M37" s="31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309"/>
      <c r="E38" s="309"/>
      <c r="F38" s="309"/>
      <c r="G38" s="309"/>
      <c r="H38" s="309"/>
      <c r="I38" s="309"/>
      <c r="J38" s="309"/>
      <c r="K38" s="310"/>
      <c r="L38" s="310"/>
      <c r="M38" s="31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304" t="s">
        <v>47</v>
      </c>
      <c r="E39" s="299"/>
      <c r="F39" s="299"/>
      <c r="G39" s="299"/>
      <c r="H39" s="299"/>
      <c r="I39" s="305"/>
      <c r="J39" s="298" t="s">
        <v>22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305"/>
      <c r="AI39" s="298" t="s">
        <v>23</v>
      </c>
      <c r="AJ39" s="299"/>
      <c r="AK39" s="299"/>
      <c r="AL39" s="299"/>
      <c r="AM39" s="299"/>
      <c r="AN39" s="299"/>
      <c r="AO39" s="299"/>
      <c r="AP39" s="305"/>
      <c r="AQ39" s="298" t="s">
        <v>9</v>
      </c>
      <c r="AR39" s="299"/>
      <c r="AS39" s="299"/>
      <c r="AT39" s="305"/>
      <c r="AU39" s="298" t="s">
        <v>24</v>
      </c>
      <c r="AV39" s="299"/>
      <c r="AW39" s="299"/>
      <c r="AX39" s="299"/>
      <c r="AY39" s="299"/>
      <c r="AZ39" s="299"/>
      <c r="BA39" s="299"/>
      <c r="BB39" s="305"/>
      <c r="BC39" s="298" t="s">
        <v>25</v>
      </c>
      <c r="BD39" s="299"/>
      <c r="BE39" s="299"/>
      <c r="BF39" s="299"/>
      <c r="BG39" s="299"/>
      <c r="BH39" s="299"/>
      <c r="BI39" s="299"/>
      <c r="BJ39" s="299"/>
      <c r="BK39" s="305"/>
      <c r="BL39" s="292" t="s">
        <v>46</v>
      </c>
      <c r="BM39" s="293"/>
      <c r="BN39" s="293"/>
      <c r="BO39" s="294"/>
      <c r="BP39" s="298" t="s">
        <v>10</v>
      </c>
      <c r="BQ39" s="299"/>
      <c r="BR39" s="299"/>
      <c r="BS39" s="299"/>
      <c r="BT39" s="299"/>
      <c r="BU39" s="299"/>
      <c r="BV39" s="299"/>
      <c r="BW39" s="299"/>
      <c r="BX39" s="300"/>
      <c r="BY39" s="9"/>
      <c r="BZ39" s="9"/>
      <c r="CA39" s="9"/>
      <c r="CB39" s="67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306"/>
      <c r="E40" s="302"/>
      <c r="F40" s="302"/>
      <c r="G40" s="302"/>
      <c r="H40" s="302"/>
      <c r="I40" s="307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7"/>
      <c r="AI40" s="301"/>
      <c r="AJ40" s="302"/>
      <c r="AK40" s="302"/>
      <c r="AL40" s="302"/>
      <c r="AM40" s="302"/>
      <c r="AN40" s="302"/>
      <c r="AO40" s="302"/>
      <c r="AP40" s="307"/>
      <c r="AQ40" s="301"/>
      <c r="AR40" s="302"/>
      <c r="AS40" s="302"/>
      <c r="AT40" s="307"/>
      <c r="AU40" s="301"/>
      <c r="AV40" s="302"/>
      <c r="AW40" s="302"/>
      <c r="AX40" s="302"/>
      <c r="AY40" s="302"/>
      <c r="AZ40" s="302"/>
      <c r="BA40" s="302"/>
      <c r="BB40" s="307"/>
      <c r="BC40" s="301"/>
      <c r="BD40" s="302"/>
      <c r="BE40" s="302"/>
      <c r="BF40" s="302"/>
      <c r="BG40" s="302"/>
      <c r="BH40" s="302"/>
      <c r="BI40" s="302"/>
      <c r="BJ40" s="302"/>
      <c r="BK40" s="307"/>
      <c r="BL40" s="295"/>
      <c r="BM40" s="296"/>
      <c r="BN40" s="296"/>
      <c r="BO40" s="297"/>
      <c r="BP40" s="301"/>
      <c r="BQ40" s="302"/>
      <c r="BR40" s="302"/>
      <c r="BS40" s="302"/>
      <c r="BT40" s="302"/>
      <c r="BU40" s="302"/>
      <c r="BV40" s="302"/>
      <c r="BW40" s="302"/>
      <c r="BX40" s="303"/>
      <c r="BY40" s="9"/>
      <c r="BZ40" s="9"/>
      <c r="CA40" s="9"/>
      <c r="CB40" s="67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57"/>
      <c r="C41" s="158"/>
      <c r="D41" s="159"/>
      <c r="E41" s="160"/>
      <c r="F41" s="161"/>
      <c r="G41" s="160"/>
      <c r="H41" s="160"/>
      <c r="I41" s="161"/>
      <c r="J41" s="173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5"/>
      <c r="AI41" s="182"/>
      <c r="AJ41" s="183"/>
      <c r="AK41" s="183"/>
      <c r="AL41" s="183"/>
      <c r="AM41" s="184"/>
      <c r="AN41" s="184"/>
      <c r="AO41" s="184"/>
      <c r="AP41" s="185"/>
      <c r="AQ41" s="194"/>
      <c r="AR41" s="195"/>
      <c r="AS41" s="195"/>
      <c r="AT41" s="196"/>
      <c r="AU41" s="203"/>
      <c r="AV41" s="204"/>
      <c r="AW41" s="204"/>
      <c r="AX41" s="204"/>
      <c r="AY41" s="204"/>
      <c r="AZ41" s="204"/>
      <c r="BA41" s="205"/>
      <c r="BB41" s="206"/>
      <c r="BC41" s="215" t="str">
        <f>IF(AU41="","",ROUNDDOWN(AI41*AU41,0))</f>
        <v/>
      </c>
      <c r="BD41" s="216"/>
      <c r="BE41" s="217"/>
      <c r="BF41" s="217"/>
      <c r="BG41" s="217"/>
      <c r="BH41" s="217"/>
      <c r="BI41" s="217"/>
      <c r="BJ41" s="217"/>
      <c r="BK41" s="218"/>
      <c r="BL41" s="227"/>
      <c r="BM41" s="228"/>
      <c r="BN41" s="228"/>
      <c r="BO41" s="229"/>
      <c r="BP41" s="173"/>
      <c r="BQ41" s="174"/>
      <c r="BR41" s="174"/>
      <c r="BS41" s="174"/>
      <c r="BT41" s="174"/>
      <c r="BU41" s="174"/>
      <c r="BV41" s="174"/>
      <c r="BW41" s="174"/>
      <c r="BX41" s="283"/>
      <c r="BY41" s="9"/>
      <c r="BZ41" s="9"/>
      <c r="CA41" s="9"/>
      <c r="CB41" s="67"/>
      <c r="CC41" s="61"/>
      <c r="CD41" s="586" t="s">
        <v>31</v>
      </c>
      <c r="CE41" s="587"/>
      <c r="CF41" s="587"/>
      <c r="CG41" s="587"/>
      <c r="CH41" s="587"/>
      <c r="CI41" s="587"/>
      <c r="CJ41" s="587"/>
      <c r="CK41" s="587"/>
      <c r="CL41" s="587"/>
      <c r="CM41" s="587"/>
      <c r="CN41" s="587"/>
      <c r="CO41" s="587"/>
      <c r="CP41" s="587"/>
      <c r="CQ41" s="589">
        <f>SUM(AI80:AT87)</f>
        <v>69803</v>
      </c>
      <c r="CR41" s="590"/>
      <c r="CS41" s="590"/>
      <c r="CT41" s="590"/>
      <c r="CU41" s="590"/>
      <c r="CV41" s="590"/>
      <c r="CW41" s="590"/>
      <c r="CX41" s="590"/>
      <c r="CY41" s="590"/>
      <c r="CZ41" s="590"/>
      <c r="DA41" s="61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58"/>
      <c r="C42" s="158"/>
      <c r="D42" s="162"/>
      <c r="E42" s="163"/>
      <c r="F42" s="164"/>
      <c r="G42" s="163"/>
      <c r="H42" s="163"/>
      <c r="I42" s="164"/>
      <c r="J42" s="176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8"/>
      <c r="AI42" s="186"/>
      <c r="AJ42" s="187"/>
      <c r="AK42" s="187"/>
      <c r="AL42" s="187"/>
      <c r="AM42" s="188"/>
      <c r="AN42" s="188"/>
      <c r="AO42" s="188"/>
      <c r="AP42" s="189"/>
      <c r="AQ42" s="197"/>
      <c r="AR42" s="198"/>
      <c r="AS42" s="198"/>
      <c r="AT42" s="199"/>
      <c r="AU42" s="207"/>
      <c r="AV42" s="208"/>
      <c r="AW42" s="208"/>
      <c r="AX42" s="208"/>
      <c r="AY42" s="208"/>
      <c r="AZ42" s="208"/>
      <c r="BA42" s="209"/>
      <c r="BB42" s="210"/>
      <c r="BC42" s="219"/>
      <c r="BD42" s="220"/>
      <c r="BE42" s="221"/>
      <c r="BF42" s="221"/>
      <c r="BG42" s="221"/>
      <c r="BH42" s="221"/>
      <c r="BI42" s="221"/>
      <c r="BJ42" s="221"/>
      <c r="BK42" s="222"/>
      <c r="BL42" s="230"/>
      <c r="BM42" s="231"/>
      <c r="BN42" s="231"/>
      <c r="BO42" s="232"/>
      <c r="BP42" s="176"/>
      <c r="BQ42" s="177"/>
      <c r="BR42" s="177"/>
      <c r="BS42" s="177"/>
      <c r="BT42" s="177"/>
      <c r="BU42" s="177"/>
      <c r="BV42" s="177"/>
      <c r="BW42" s="177"/>
      <c r="BX42" s="284"/>
      <c r="BY42" s="9"/>
      <c r="BZ42" s="9"/>
      <c r="CA42" s="9"/>
      <c r="CB42" s="67"/>
      <c r="CC42" s="61"/>
      <c r="CD42" s="588"/>
      <c r="CE42" s="588"/>
      <c r="CF42" s="588"/>
      <c r="CG42" s="588"/>
      <c r="CH42" s="588"/>
      <c r="CI42" s="588"/>
      <c r="CJ42" s="588"/>
      <c r="CK42" s="588"/>
      <c r="CL42" s="588"/>
      <c r="CM42" s="588"/>
      <c r="CN42" s="588"/>
      <c r="CO42" s="588"/>
      <c r="CP42" s="588"/>
      <c r="CQ42" s="591"/>
      <c r="CR42" s="591"/>
      <c r="CS42" s="591"/>
      <c r="CT42" s="591"/>
      <c r="CU42" s="591"/>
      <c r="CV42" s="591"/>
      <c r="CW42" s="591"/>
      <c r="CX42" s="591"/>
      <c r="CY42" s="591"/>
      <c r="CZ42" s="591"/>
      <c r="DA42" s="61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58"/>
      <c r="C43" s="158"/>
      <c r="D43" s="165"/>
      <c r="E43" s="166"/>
      <c r="F43" s="167"/>
      <c r="G43" s="166"/>
      <c r="H43" s="166"/>
      <c r="I43" s="167"/>
      <c r="J43" s="236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8"/>
      <c r="AI43" s="239"/>
      <c r="AJ43" s="240"/>
      <c r="AK43" s="240"/>
      <c r="AL43" s="240"/>
      <c r="AM43" s="241"/>
      <c r="AN43" s="241"/>
      <c r="AO43" s="241"/>
      <c r="AP43" s="242"/>
      <c r="AQ43" s="243"/>
      <c r="AR43" s="244"/>
      <c r="AS43" s="244"/>
      <c r="AT43" s="245"/>
      <c r="AU43" s="246"/>
      <c r="AV43" s="247"/>
      <c r="AW43" s="247"/>
      <c r="AX43" s="247"/>
      <c r="AY43" s="247"/>
      <c r="AZ43" s="247"/>
      <c r="BA43" s="248"/>
      <c r="BB43" s="249"/>
      <c r="BC43" s="276"/>
      <c r="BD43" s="277"/>
      <c r="BE43" s="278"/>
      <c r="BF43" s="278"/>
      <c r="BG43" s="278"/>
      <c r="BH43" s="278"/>
      <c r="BI43" s="278"/>
      <c r="BJ43" s="278"/>
      <c r="BK43" s="279"/>
      <c r="BL43" s="280"/>
      <c r="BM43" s="281"/>
      <c r="BN43" s="281"/>
      <c r="BO43" s="282"/>
      <c r="BP43" s="236"/>
      <c r="BQ43" s="237"/>
      <c r="BR43" s="237"/>
      <c r="BS43" s="237"/>
      <c r="BT43" s="237"/>
      <c r="BU43" s="237"/>
      <c r="BV43" s="237"/>
      <c r="BW43" s="237"/>
      <c r="BX43" s="285"/>
      <c r="BY43" s="9"/>
      <c r="BZ43" s="9"/>
      <c r="CA43" s="9"/>
      <c r="CB43" s="67"/>
      <c r="CC43" s="61"/>
      <c r="CD43" s="586" t="s">
        <v>32</v>
      </c>
      <c r="CE43" s="587"/>
      <c r="CF43" s="587"/>
      <c r="CG43" s="587"/>
      <c r="CH43" s="587"/>
      <c r="CI43" s="587"/>
      <c r="CJ43" s="587"/>
      <c r="CK43" s="587"/>
      <c r="CL43" s="587"/>
      <c r="CM43" s="587"/>
      <c r="CN43" s="587"/>
      <c r="CO43" s="587"/>
      <c r="CP43" s="587"/>
      <c r="CQ43" s="589">
        <f>SUM(AU80:BB87)</f>
        <v>875</v>
      </c>
      <c r="CR43" s="590"/>
      <c r="CS43" s="590"/>
      <c r="CT43" s="590"/>
      <c r="CU43" s="590"/>
      <c r="CV43" s="590"/>
      <c r="CW43" s="590"/>
      <c r="CX43" s="590"/>
      <c r="CY43" s="590"/>
      <c r="CZ43" s="590"/>
      <c r="DA43" s="61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57"/>
      <c r="C44" s="158"/>
      <c r="D44" s="159"/>
      <c r="E44" s="160"/>
      <c r="F44" s="161"/>
      <c r="G44" s="160"/>
      <c r="H44" s="160"/>
      <c r="I44" s="161"/>
      <c r="J44" s="173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182"/>
      <c r="AJ44" s="183"/>
      <c r="AK44" s="183"/>
      <c r="AL44" s="183"/>
      <c r="AM44" s="184"/>
      <c r="AN44" s="184"/>
      <c r="AO44" s="184"/>
      <c r="AP44" s="185"/>
      <c r="AQ44" s="194"/>
      <c r="AR44" s="195"/>
      <c r="AS44" s="195"/>
      <c r="AT44" s="196"/>
      <c r="AU44" s="203"/>
      <c r="AV44" s="204"/>
      <c r="AW44" s="204"/>
      <c r="AX44" s="204"/>
      <c r="AY44" s="204"/>
      <c r="AZ44" s="204"/>
      <c r="BA44" s="205"/>
      <c r="BB44" s="206"/>
      <c r="BC44" s="215" t="str">
        <f>IF(AU44="","",ROUNDDOWN(AI44*AU44,0))</f>
        <v/>
      </c>
      <c r="BD44" s="216"/>
      <c r="BE44" s="217"/>
      <c r="BF44" s="217"/>
      <c r="BG44" s="217"/>
      <c r="BH44" s="217"/>
      <c r="BI44" s="217"/>
      <c r="BJ44" s="217"/>
      <c r="BK44" s="218"/>
      <c r="BL44" s="227"/>
      <c r="BM44" s="228"/>
      <c r="BN44" s="228"/>
      <c r="BO44" s="229"/>
      <c r="BP44" s="575"/>
      <c r="BQ44" s="576"/>
      <c r="BR44" s="576"/>
      <c r="BS44" s="576"/>
      <c r="BT44" s="576"/>
      <c r="BU44" s="576"/>
      <c r="BV44" s="576"/>
      <c r="BW44" s="576"/>
      <c r="BX44" s="577"/>
      <c r="BY44" s="9"/>
      <c r="BZ44" s="9"/>
      <c r="CA44" s="9"/>
      <c r="CB44" s="67"/>
      <c r="CC44" s="61"/>
      <c r="CD44" s="588"/>
      <c r="CE44" s="588"/>
      <c r="CF44" s="588"/>
      <c r="CG44" s="588"/>
      <c r="CH44" s="588"/>
      <c r="CI44" s="588"/>
      <c r="CJ44" s="588"/>
      <c r="CK44" s="588"/>
      <c r="CL44" s="588"/>
      <c r="CM44" s="588"/>
      <c r="CN44" s="588"/>
      <c r="CO44" s="588"/>
      <c r="CP44" s="588"/>
      <c r="CQ44" s="591"/>
      <c r="CR44" s="591"/>
      <c r="CS44" s="591"/>
      <c r="CT44" s="591"/>
      <c r="CU44" s="591"/>
      <c r="CV44" s="591"/>
      <c r="CW44" s="591"/>
      <c r="CX44" s="591"/>
      <c r="CY44" s="591"/>
      <c r="CZ44" s="591"/>
      <c r="DA44" s="61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58"/>
      <c r="C45" s="158"/>
      <c r="D45" s="162"/>
      <c r="E45" s="163"/>
      <c r="F45" s="164"/>
      <c r="G45" s="163"/>
      <c r="H45" s="163"/>
      <c r="I45" s="164"/>
      <c r="J45" s="176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8"/>
      <c r="AI45" s="186"/>
      <c r="AJ45" s="187"/>
      <c r="AK45" s="187"/>
      <c r="AL45" s="187"/>
      <c r="AM45" s="188"/>
      <c r="AN45" s="188"/>
      <c r="AO45" s="188"/>
      <c r="AP45" s="189"/>
      <c r="AQ45" s="197"/>
      <c r="AR45" s="198"/>
      <c r="AS45" s="198"/>
      <c r="AT45" s="199"/>
      <c r="AU45" s="207"/>
      <c r="AV45" s="208"/>
      <c r="AW45" s="208"/>
      <c r="AX45" s="208"/>
      <c r="AY45" s="208"/>
      <c r="AZ45" s="208"/>
      <c r="BA45" s="209"/>
      <c r="BB45" s="210"/>
      <c r="BC45" s="219"/>
      <c r="BD45" s="220"/>
      <c r="BE45" s="221"/>
      <c r="BF45" s="221"/>
      <c r="BG45" s="221"/>
      <c r="BH45" s="221"/>
      <c r="BI45" s="221"/>
      <c r="BJ45" s="221"/>
      <c r="BK45" s="222"/>
      <c r="BL45" s="230"/>
      <c r="BM45" s="231"/>
      <c r="BN45" s="231"/>
      <c r="BO45" s="232"/>
      <c r="BP45" s="578"/>
      <c r="BQ45" s="77"/>
      <c r="BR45" s="77"/>
      <c r="BS45" s="77"/>
      <c r="BT45" s="77"/>
      <c r="BU45" s="77"/>
      <c r="BV45" s="77"/>
      <c r="BW45" s="77"/>
      <c r="BX45" s="579"/>
      <c r="BY45" s="9"/>
      <c r="BZ45" s="9"/>
      <c r="CA45" s="9"/>
      <c r="CB45" s="67"/>
      <c r="CC45" s="61"/>
      <c r="CD45" s="586" t="s">
        <v>33</v>
      </c>
      <c r="CE45" s="587"/>
      <c r="CF45" s="587"/>
      <c r="CG45" s="587"/>
      <c r="CH45" s="587"/>
      <c r="CI45" s="587"/>
      <c r="CJ45" s="587"/>
      <c r="CK45" s="587"/>
      <c r="CL45" s="587"/>
      <c r="CM45" s="587"/>
      <c r="CN45" s="587"/>
      <c r="CO45" s="587"/>
      <c r="CP45" s="587"/>
      <c r="CQ45" s="589">
        <f>CQ41+CQ43</f>
        <v>70678</v>
      </c>
      <c r="CR45" s="590"/>
      <c r="CS45" s="590"/>
      <c r="CT45" s="590"/>
      <c r="CU45" s="590"/>
      <c r="CV45" s="590"/>
      <c r="CW45" s="590"/>
      <c r="CX45" s="590"/>
      <c r="CY45" s="590"/>
      <c r="CZ45" s="590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58"/>
      <c r="C46" s="158"/>
      <c r="D46" s="165"/>
      <c r="E46" s="166"/>
      <c r="F46" s="167"/>
      <c r="G46" s="166"/>
      <c r="H46" s="166"/>
      <c r="I46" s="167"/>
      <c r="J46" s="236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8"/>
      <c r="AI46" s="239"/>
      <c r="AJ46" s="240"/>
      <c r="AK46" s="240"/>
      <c r="AL46" s="240"/>
      <c r="AM46" s="241"/>
      <c r="AN46" s="241"/>
      <c r="AO46" s="241"/>
      <c r="AP46" s="242"/>
      <c r="AQ46" s="243"/>
      <c r="AR46" s="244"/>
      <c r="AS46" s="244"/>
      <c r="AT46" s="245"/>
      <c r="AU46" s="246"/>
      <c r="AV46" s="247"/>
      <c r="AW46" s="247"/>
      <c r="AX46" s="247"/>
      <c r="AY46" s="247"/>
      <c r="AZ46" s="247"/>
      <c r="BA46" s="248"/>
      <c r="BB46" s="249"/>
      <c r="BC46" s="276"/>
      <c r="BD46" s="277"/>
      <c r="BE46" s="278"/>
      <c r="BF46" s="278"/>
      <c r="BG46" s="278"/>
      <c r="BH46" s="278"/>
      <c r="BI46" s="278"/>
      <c r="BJ46" s="278"/>
      <c r="BK46" s="279"/>
      <c r="BL46" s="280"/>
      <c r="BM46" s="281"/>
      <c r="BN46" s="281"/>
      <c r="BO46" s="282"/>
      <c r="BP46" s="580"/>
      <c r="BQ46" s="581"/>
      <c r="BR46" s="581"/>
      <c r="BS46" s="581"/>
      <c r="BT46" s="581"/>
      <c r="BU46" s="581"/>
      <c r="BV46" s="581"/>
      <c r="BW46" s="581"/>
      <c r="BX46" s="582"/>
      <c r="BY46" s="9"/>
      <c r="BZ46" s="9"/>
      <c r="CA46" s="9"/>
      <c r="CB46" s="67"/>
      <c r="CC46" s="61"/>
      <c r="CD46" s="588"/>
      <c r="CE46" s="588"/>
      <c r="CF46" s="588"/>
      <c r="CG46" s="588"/>
      <c r="CH46" s="588"/>
      <c r="CI46" s="588"/>
      <c r="CJ46" s="588"/>
      <c r="CK46" s="588"/>
      <c r="CL46" s="588"/>
      <c r="CM46" s="588"/>
      <c r="CN46" s="588"/>
      <c r="CO46" s="588"/>
      <c r="CP46" s="588"/>
      <c r="CQ46" s="591"/>
      <c r="CR46" s="591"/>
      <c r="CS46" s="591"/>
      <c r="CT46" s="591"/>
      <c r="CU46" s="591"/>
      <c r="CV46" s="591"/>
      <c r="CW46" s="591"/>
      <c r="CX46" s="591"/>
      <c r="CY46" s="591"/>
      <c r="CZ46" s="59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57"/>
      <c r="C47" s="158"/>
      <c r="D47" s="159">
        <v>3</v>
      </c>
      <c r="E47" s="160"/>
      <c r="F47" s="161"/>
      <c r="G47" s="160">
        <v>26</v>
      </c>
      <c r="H47" s="160"/>
      <c r="I47" s="161"/>
      <c r="J47" s="173" t="s">
        <v>72</v>
      </c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5"/>
      <c r="AI47" s="182">
        <v>13.58</v>
      </c>
      <c r="AJ47" s="183"/>
      <c r="AK47" s="183"/>
      <c r="AL47" s="183"/>
      <c r="AM47" s="184"/>
      <c r="AN47" s="184"/>
      <c r="AO47" s="184"/>
      <c r="AP47" s="185"/>
      <c r="AQ47" s="194" t="s">
        <v>29</v>
      </c>
      <c r="AR47" s="195"/>
      <c r="AS47" s="195"/>
      <c r="AT47" s="196"/>
      <c r="AU47" s="203">
        <v>350</v>
      </c>
      <c r="AV47" s="204"/>
      <c r="AW47" s="204"/>
      <c r="AX47" s="204"/>
      <c r="AY47" s="204"/>
      <c r="AZ47" s="204"/>
      <c r="BA47" s="205"/>
      <c r="BB47" s="206"/>
      <c r="BC47" s="215">
        <f>IF(AU47="","",ROUNDDOWN(AI47*AU47,0))</f>
        <v>4753</v>
      </c>
      <c r="BD47" s="216"/>
      <c r="BE47" s="217"/>
      <c r="BF47" s="217"/>
      <c r="BG47" s="217"/>
      <c r="BH47" s="217"/>
      <c r="BI47" s="217"/>
      <c r="BJ47" s="217"/>
      <c r="BK47" s="218"/>
      <c r="BL47" s="227" t="s">
        <v>55</v>
      </c>
      <c r="BM47" s="228"/>
      <c r="BN47" s="228"/>
      <c r="BO47" s="229"/>
      <c r="BP47" s="575"/>
      <c r="BQ47" s="576"/>
      <c r="BR47" s="576"/>
      <c r="BS47" s="576"/>
      <c r="BT47" s="576"/>
      <c r="BU47" s="576"/>
      <c r="BV47" s="576"/>
      <c r="BW47" s="576"/>
      <c r="BX47" s="577"/>
      <c r="BY47" s="9"/>
      <c r="BZ47" s="9"/>
      <c r="CA47" s="9"/>
      <c r="CB47" s="67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58"/>
      <c r="C48" s="158"/>
      <c r="D48" s="162"/>
      <c r="E48" s="163"/>
      <c r="F48" s="164"/>
      <c r="G48" s="163"/>
      <c r="H48" s="163"/>
      <c r="I48" s="164"/>
      <c r="J48" s="176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8"/>
      <c r="AI48" s="186"/>
      <c r="AJ48" s="187"/>
      <c r="AK48" s="187"/>
      <c r="AL48" s="187"/>
      <c r="AM48" s="188"/>
      <c r="AN48" s="188"/>
      <c r="AO48" s="188"/>
      <c r="AP48" s="189"/>
      <c r="AQ48" s="197"/>
      <c r="AR48" s="198"/>
      <c r="AS48" s="198"/>
      <c r="AT48" s="199"/>
      <c r="AU48" s="207"/>
      <c r="AV48" s="208"/>
      <c r="AW48" s="208"/>
      <c r="AX48" s="208"/>
      <c r="AY48" s="208"/>
      <c r="AZ48" s="208"/>
      <c r="BA48" s="209"/>
      <c r="BB48" s="210"/>
      <c r="BC48" s="219"/>
      <c r="BD48" s="220"/>
      <c r="BE48" s="221"/>
      <c r="BF48" s="221"/>
      <c r="BG48" s="221"/>
      <c r="BH48" s="221"/>
      <c r="BI48" s="221"/>
      <c r="BJ48" s="221"/>
      <c r="BK48" s="222"/>
      <c r="BL48" s="230"/>
      <c r="BM48" s="231"/>
      <c r="BN48" s="231"/>
      <c r="BO48" s="232"/>
      <c r="BP48" s="578"/>
      <c r="BQ48" s="77"/>
      <c r="BR48" s="77"/>
      <c r="BS48" s="77"/>
      <c r="BT48" s="77"/>
      <c r="BU48" s="77"/>
      <c r="BV48" s="77"/>
      <c r="BW48" s="77"/>
      <c r="BX48" s="579"/>
      <c r="BY48" s="9"/>
      <c r="BZ48" s="9"/>
      <c r="CA48" s="9"/>
      <c r="CB48" s="67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58"/>
      <c r="C49" s="158"/>
      <c r="D49" s="165"/>
      <c r="E49" s="166"/>
      <c r="F49" s="167"/>
      <c r="G49" s="166"/>
      <c r="H49" s="166"/>
      <c r="I49" s="167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8"/>
      <c r="AI49" s="239"/>
      <c r="AJ49" s="240"/>
      <c r="AK49" s="240"/>
      <c r="AL49" s="240"/>
      <c r="AM49" s="241"/>
      <c r="AN49" s="241"/>
      <c r="AO49" s="241"/>
      <c r="AP49" s="242"/>
      <c r="AQ49" s="243"/>
      <c r="AR49" s="244"/>
      <c r="AS49" s="244"/>
      <c r="AT49" s="245"/>
      <c r="AU49" s="246"/>
      <c r="AV49" s="247"/>
      <c r="AW49" s="247"/>
      <c r="AX49" s="247"/>
      <c r="AY49" s="247"/>
      <c r="AZ49" s="247"/>
      <c r="BA49" s="248"/>
      <c r="BB49" s="249"/>
      <c r="BC49" s="276"/>
      <c r="BD49" s="277"/>
      <c r="BE49" s="278"/>
      <c r="BF49" s="278"/>
      <c r="BG49" s="278"/>
      <c r="BH49" s="278"/>
      <c r="BI49" s="278"/>
      <c r="BJ49" s="278"/>
      <c r="BK49" s="279"/>
      <c r="BL49" s="280"/>
      <c r="BM49" s="281"/>
      <c r="BN49" s="281"/>
      <c r="BO49" s="282"/>
      <c r="BP49" s="580"/>
      <c r="BQ49" s="581"/>
      <c r="BR49" s="581"/>
      <c r="BS49" s="581"/>
      <c r="BT49" s="581"/>
      <c r="BU49" s="581"/>
      <c r="BV49" s="581"/>
      <c r="BW49" s="581"/>
      <c r="BX49" s="582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57"/>
      <c r="C50" s="158"/>
      <c r="D50" s="159"/>
      <c r="E50" s="160"/>
      <c r="F50" s="161"/>
      <c r="G50" s="160"/>
      <c r="H50" s="160"/>
      <c r="I50" s="161"/>
      <c r="J50" s="173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5"/>
      <c r="AI50" s="182"/>
      <c r="AJ50" s="183"/>
      <c r="AK50" s="183"/>
      <c r="AL50" s="183"/>
      <c r="AM50" s="184"/>
      <c r="AN50" s="184"/>
      <c r="AO50" s="184"/>
      <c r="AP50" s="185"/>
      <c r="AQ50" s="194"/>
      <c r="AR50" s="195"/>
      <c r="AS50" s="195"/>
      <c r="AT50" s="196"/>
      <c r="AU50" s="203"/>
      <c r="AV50" s="204"/>
      <c r="AW50" s="204"/>
      <c r="AX50" s="204"/>
      <c r="AY50" s="204"/>
      <c r="AZ50" s="204"/>
      <c r="BA50" s="205"/>
      <c r="BB50" s="206"/>
      <c r="BC50" s="215" t="str">
        <f>IF(AU50="","",ROUNDDOWN(AI50*AU50,0))</f>
        <v/>
      </c>
      <c r="BD50" s="216"/>
      <c r="BE50" s="217"/>
      <c r="BF50" s="217"/>
      <c r="BG50" s="217"/>
      <c r="BH50" s="217"/>
      <c r="BI50" s="217"/>
      <c r="BJ50" s="217"/>
      <c r="BK50" s="218"/>
      <c r="BL50" s="227"/>
      <c r="BM50" s="228"/>
      <c r="BN50" s="228"/>
      <c r="BO50" s="229"/>
      <c r="BP50" s="575"/>
      <c r="BQ50" s="576"/>
      <c r="BR50" s="576"/>
      <c r="BS50" s="576"/>
      <c r="BT50" s="576"/>
      <c r="BU50" s="576"/>
      <c r="BV50" s="576"/>
      <c r="BW50" s="576"/>
      <c r="BX50" s="577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58"/>
      <c r="C51" s="158"/>
      <c r="D51" s="162"/>
      <c r="E51" s="163"/>
      <c r="F51" s="164"/>
      <c r="G51" s="163"/>
      <c r="H51" s="163"/>
      <c r="I51" s="164"/>
      <c r="J51" s="176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8"/>
      <c r="AI51" s="186"/>
      <c r="AJ51" s="187"/>
      <c r="AK51" s="187"/>
      <c r="AL51" s="187"/>
      <c r="AM51" s="188"/>
      <c r="AN51" s="188"/>
      <c r="AO51" s="188"/>
      <c r="AP51" s="189"/>
      <c r="AQ51" s="197"/>
      <c r="AR51" s="198"/>
      <c r="AS51" s="198"/>
      <c r="AT51" s="199"/>
      <c r="AU51" s="207"/>
      <c r="AV51" s="208"/>
      <c r="AW51" s="208"/>
      <c r="AX51" s="208"/>
      <c r="AY51" s="208"/>
      <c r="AZ51" s="208"/>
      <c r="BA51" s="209"/>
      <c r="BB51" s="210"/>
      <c r="BC51" s="219"/>
      <c r="BD51" s="220"/>
      <c r="BE51" s="221"/>
      <c r="BF51" s="221"/>
      <c r="BG51" s="221"/>
      <c r="BH51" s="221"/>
      <c r="BI51" s="221"/>
      <c r="BJ51" s="221"/>
      <c r="BK51" s="222"/>
      <c r="BL51" s="230"/>
      <c r="BM51" s="231"/>
      <c r="BN51" s="231"/>
      <c r="BO51" s="232"/>
      <c r="BP51" s="578"/>
      <c r="BQ51" s="77"/>
      <c r="BR51" s="77"/>
      <c r="BS51" s="77"/>
      <c r="BT51" s="77"/>
      <c r="BU51" s="77"/>
      <c r="BV51" s="77"/>
      <c r="BW51" s="77"/>
      <c r="BX51" s="579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58"/>
      <c r="C52" s="158"/>
      <c r="D52" s="165"/>
      <c r="E52" s="166"/>
      <c r="F52" s="167"/>
      <c r="G52" s="166"/>
      <c r="H52" s="166"/>
      <c r="I52" s="167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8"/>
      <c r="AI52" s="239"/>
      <c r="AJ52" s="240"/>
      <c r="AK52" s="240"/>
      <c r="AL52" s="240"/>
      <c r="AM52" s="241"/>
      <c r="AN52" s="241"/>
      <c r="AO52" s="241"/>
      <c r="AP52" s="242"/>
      <c r="AQ52" s="243"/>
      <c r="AR52" s="244"/>
      <c r="AS52" s="244"/>
      <c r="AT52" s="245"/>
      <c r="AU52" s="246"/>
      <c r="AV52" s="247"/>
      <c r="AW52" s="247"/>
      <c r="AX52" s="247"/>
      <c r="AY52" s="247"/>
      <c r="AZ52" s="247"/>
      <c r="BA52" s="248"/>
      <c r="BB52" s="249"/>
      <c r="BC52" s="276"/>
      <c r="BD52" s="277"/>
      <c r="BE52" s="278"/>
      <c r="BF52" s="278"/>
      <c r="BG52" s="278"/>
      <c r="BH52" s="278"/>
      <c r="BI52" s="278"/>
      <c r="BJ52" s="278"/>
      <c r="BK52" s="279"/>
      <c r="BL52" s="280"/>
      <c r="BM52" s="281"/>
      <c r="BN52" s="281"/>
      <c r="BO52" s="282"/>
      <c r="BP52" s="580"/>
      <c r="BQ52" s="581"/>
      <c r="BR52" s="581"/>
      <c r="BS52" s="581"/>
      <c r="BT52" s="581"/>
      <c r="BU52" s="581"/>
      <c r="BV52" s="581"/>
      <c r="BW52" s="581"/>
      <c r="BX52" s="582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57"/>
      <c r="C53" s="158"/>
      <c r="D53" s="159"/>
      <c r="E53" s="160"/>
      <c r="F53" s="161"/>
      <c r="G53" s="160"/>
      <c r="H53" s="160"/>
      <c r="I53" s="161"/>
      <c r="J53" s="173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5"/>
      <c r="AI53" s="182"/>
      <c r="AJ53" s="183"/>
      <c r="AK53" s="183"/>
      <c r="AL53" s="183"/>
      <c r="AM53" s="184"/>
      <c r="AN53" s="184"/>
      <c r="AO53" s="184"/>
      <c r="AP53" s="185"/>
      <c r="AQ53" s="194"/>
      <c r="AR53" s="195"/>
      <c r="AS53" s="195"/>
      <c r="AT53" s="196"/>
      <c r="AU53" s="203"/>
      <c r="AV53" s="204"/>
      <c r="AW53" s="204"/>
      <c r="AX53" s="204"/>
      <c r="AY53" s="204"/>
      <c r="AZ53" s="204"/>
      <c r="BA53" s="205"/>
      <c r="BB53" s="206"/>
      <c r="BC53" s="215" t="str">
        <f>IF(AU53="","",ROUNDDOWN(AI53*AU53,0))</f>
        <v/>
      </c>
      <c r="BD53" s="216"/>
      <c r="BE53" s="217"/>
      <c r="BF53" s="217"/>
      <c r="BG53" s="217"/>
      <c r="BH53" s="217"/>
      <c r="BI53" s="217"/>
      <c r="BJ53" s="217"/>
      <c r="BK53" s="218"/>
      <c r="BL53" s="227"/>
      <c r="BM53" s="228"/>
      <c r="BN53" s="228"/>
      <c r="BO53" s="229"/>
      <c r="BP53" s="575"/>
      <c r="BQ53" s="576"/>
      <c r="BR53" s="576"/>
      <c r="BS53" s="576"/>
      <c r="BT53" s="576"/>
      <c r="BU53" s="576"/>
      <c r="BV53" s="576"/>
      <c r="BW53" s="576"/>
      <c r="BX53" s="577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58"/>
      <c r="C54" s="158"/>
      <c r="D54" s="162"/>
      <c r="E54" s="163"/>
      <c r="F54" s="164"/>
      <c r="G54" s="163"/>
      <c r="H54" s="163"/>
      <c r="I54" s="164"/>
      <c r="J54" s="176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8"/>
      <c r="AI54" s="186"/>
      <c r="AJ54" s="187"/>
      <c r="AK54" s="187"/>
      <c r="AL54" s="187"/>
      <c r="AM54" s="188"/>
      <c r="AN54" s="188"/>
      <c r="AO54" s="188"/>
      <c r="AP54" s="189"/>
      <c r="AQ54" s="197"/>
      <c r="AR54" s="198"/>
      <c r="AS54" s="198"/>
      <c r="AT54" s="199"/>
      <c r="AU54" s="207"/>
      <c r="AV54" s="208"/>
      <c r="AW54" s="208"/>
      <c r="AX54" s="208"/>
      <c r="AY54" s="208"/>
      <c r="AZ54" s="208"/>
      <c r="BA54" s="209"/>
      <c r="BB54" s="210"/>
      <c r="BC54" s="219"/>
      <c r="BD54" s="220"/>
      <c r="BE54" s="221"/>
      <c r="BF54" s="221"/>
      <c r="BG54" s="221"/>
      <c r="BH54" s="221"/>
      <c r="BI54" s="221"/>
      <c r="BJ54" s="221"/>
      <c r="BK54" s="222"/>
      <c r="BL54" s="230"/>
      <c r="BM54" s="231"/>
      <c r="BN54" s="231"/>
      <c r="BO54" s="232"/>
      <c r="BP54" s="578"/>
      <c r="BQ54" s="77"/>
      <c r="BR54" s="77"/>
      <c r="BS54" s="77"/>
      <c r="BT54" s="77"/>
      <c r="BU54" s="77"/>
      <c r="BV54" s="77"/>
      <c r="BW54" s="77"/>
      <c r="BX54" s="579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58"/>
      <c r="C55" s="158"/>
      <c r="D55" s="165"/>
      <c r="E55" s="166"/>
      <c r="F55" s="167"/>
      <c r="G55" s="166"/>
      <c r="H55" s="166"/>
      <c r="I55" s="167"/>
      <c r="J55" s="236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8"/>
      <c r="AI55" s="239"/>
      <c r="AJ55" s="240"/>
      <c r="AK55" s="240"/>
      <c r="AL55" s="240"/>
      <c r="AM55" s="241"/>
      <c r="AN55" s="241"/>
      <c r="AO55" s="241"/>
      <c r="AP55" s="242"/>
      <c r="AQ55" s="243"/>
      <c r="AR55" s="244"/>
      <c r="AS55" s="244"/>
      <c r="AT55" s="245"/>
      <c r="AU55" s="246"/>
      <c r="AV55" s="247"/>
      <c r="AW55" s="247"/>
      <c r="AX55" s="247"/>
      <c r="AY55" s="247"/>
      <c r="AZ55" s="247"/>
      <c r="BA55" s="248"/>
      <c r="BB55" s="249"/>
      <c r="BC55" s="276"/>
      <c r="BD55" s="277"/>
      <c r="BE55" s="278"/>
      <c r="BF55" s="278"/>
      <c r="BG55" s="278"/>
      <c r="BH55" s="278"/>
      <c r="BI55" s="278"/>
      <c r="BJ55" s="278"/>
      <c r="BK55" s="279"/>
      <c r="BL55" s="280"/>
      <c r="BM55" s="281"/>
      <c r="BN55" s="281"/>
      <c r="BO55" s="282"/>
      <c r="BP55" s="580"/>
      <c r="BQ55" s="581"/>
      <c r="BR55" s="581"/>
      <c r="BS55" s="581"/>
      <c r="BT55" s="581"/>
      <c r="BU55" s="581"/>
      <c r="BV55" s="581"/>
      <c r="BW55" s="581"/>
      <c r="BX55" s="582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57"/>
      <c r="C56" s="158"/>
      <c r="D56" s="159"/>
      <c r="E56" s="160"/>
      <c r="F56" s="161"/>
      <c r="G56" s="160"/>
      <c r="H56" s="160"/>
      <c r="I56" s="161"/>
      <c r="J56" s="17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5"/>
      <c r="AI56" s="182"/>
      <c r="AJ56" s="183"/>
      <c r="AK56" s="183"/>
      <c r="AL56" s="183"/>
      <c r="AM56" s="184"/>
      <c r="AN56" s="184"/>
      <c r="AO56" s="184"/>
      <c r="AP56" s="185"/>
      <c r="AQ56" s="194"/>
      <c r="AR56" s="195"/>
      <c r="AS56" s="195"/>
      <c r="AT56" s="196"/>
      <c r="AU56" s="203"/>
      <c r="AV56" s="204"/>
      <c r="AW56" s="204"/>
      <c r="AX56" s="204"/>
      <c r="AY56" s="204"/>
      <c r="AZ56" s="204"/>
      <c r="BA56" s="205"/>
      <c r="BB56" s="206"/>
      <c r="BC56" s="215" t="str">
        <f>IF(AU56="","",ROUNDDOWN(AI56*AU56,0))</f>
        <v/>
      </c>
      <c r="BD56" s="216"/>
      <c r="BE56" s="217"/>
      <c r="BF56" s="217"/>
      <c r="BG56" s="217"/>
      <c r="BH56" s="217"/>
      <c r="BI56" s="217"/>
      <c r="BJ56" s="217"/>
      <c r="BK56" s="218"/>
      <c r="BL56" s="227"/>
      <c r="BM56" s="228"/>
      <c r="BN56" s="228"/>
      <c r="BO56" s="229"/>
      <c r="BP56" s="575"/>
      <c r="BQ56" s="576"/>
      <c r="BR56" s="576"/>
      <c r="BS56" s="576"/>
      <c r="BT56" s="576"/>
      <c r="BU56" s="576"/>
      <c r="BV56" s="576"/>
      <c r="BW56" s="576"/>
      <c r="BX56" s="577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58"/>
      <c r="C57" s="158"/>
      <c r="D57" s="162"/>
      <c r="E57" s="163"/>
      <c r="F57" s="164"/>
      <c r="G57" s="163"/>
      <c r="H57" s="163"/>
      <c r="I57" s="164"/>
      <c r="J57" s="176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8"/>
      <c r="AI57" s="186"/>
      <c r="AJ57" s="187"/>
      <c r="AK57" s="187"/>
      <c r="AL57" s="187"/>
      <c r="AM57" s="188"/>
      <c r="AN57" s="188"/>
      <c r="AO57" s="188"/>
      <c r="AP57" s="189"/>
      <c r="AQ57" s="197"/>
      <c r="AR57" s="198"/>
      <c r="AS57" s="198"/>
      <c r="AT57" s="199"/>
      <c r="AU57" s="207"/>
      <c r="AV57" s="208"/>
      <c r="AW57" s="208"/>
      <c r="AX57" s="208"/>
      <c r="AY57" s="208"/>
      <c r="AZ57" s="208"/>
      <c r="BA57" s="209"/>
      <c r="BB57" s="210"/>
      <c r="BC57" s="219"/>
      <c r="BD57" s="220"/>
      <c r="BE57" s="221"/>
      <c r="BF57" s="221"/>
      <c r="BG57" s="221"/>
      <c r="BH57" s="221"/>
      <c r="BI57" s="221"/>
      <c r="BJ57" s="221"/>
      <c r="BK57" s="222"/>
      <c r="BL57" s="230"/>
      <c r="BM57" s="231"/>
      <c r="BN57" s="231"/>
      <c r="BO57" s="232"/>
      <c r="BP57" s="578"/>
      <c r="BQ57" s="77"/>
      <c r="BR57" s="77"/>
      <c r="BS57" s="77"/>
      <c r="BT57" s="77"/>
      <c r="BU57" s="77"/>
      <c r="BV57" s="77"/>
      <c r="BW57" s="77"/>
      <c r="BX57" s="579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58"/>
      <c r="C58" s="158"/>
      <c r="D58" s="165"/>
      <c r="E58" s="166"/>
      <c r="F58" s="167"/>
      <c r="G58" s="166"/>
      <c r="H58" s="166"/>
      <c r="I58" s="167"/>
      <c r="J58" s="236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8"/>
      <c r="AI58" s="239"/>
      <c r="AJ58" s="240"/>
      <c r="AK58" s="240"/>
      <c r="AL58" s="240"/>
      <c r="AM58" s="241"/>
      <c r="AN58" s="241"/>
      <c r="AO58" s="241"/>
      <c r="AP58" s="242"/>
      <c r="AQ58" s="243"/>
      <c r="AR58" s="244"/>
      <c r="AS58" s="244"/>
      <c r="AT58" s="245"/>
      <c r="AU58" s="246"/>
      <c r="AV58" s="247"/>
      <c r="AW58" s="247"/>
      <c r="AX58" s="247"/>
      <c r="AY58" s="247"/>
      <c r="AZ58" s="247"/>
      <c r="BA58" s="248"/>
      <c r="BB58" s="249"/>
      <c r="BC58" s="276"/>
      <c r="BD58" s="277"/>
      <c r="BE58" s="278"/>
      <c r="BF58" s="278"/>
      <c r="BG58" s="278"/>
      <c r="BH58" s="278"/>
      <c r="BI58" s="278"/>
      <c r="BJ58" s="278"/>
      <c r="BK58" s="279"/>
      <c r="BL58" s="280"/>
      <c r="BM58" s="281"/>
      <c r="BN58" s="281"/>
      <c r="BO58" s="282"/>
      <c r="BP58" s="580"/>
      <c r="BQ58" s="581"/>
      <c r="BR58" s="581"/>
      <c r="BS58" s="581"/>
      <c r="BT58" s="581"/>
      <c r="BU58" s="581"/>
      <c r="BV58" s="581"/>
      <c r="BW58" s="581"/>
      <c r="BX58" s="582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57"/>
      <c r="C59" s="158"/>
      <c r="D59" s="159"/>
      <c r="E59" s="160"/>
      <c r="F59" s="161"/>
      <c r="G59" s="160"/>
      <c r="H59" s="160"/>
      <c r="I59" s="161"/>
      <c r="J59" s="173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5"/>
      <c r="AI59" s="182"/>
      <c r="AJ59" s="183"/>
      <c r="AK59" s="183"/>
      <c r="AL59" s="183"/>
      <c r="AM59" s="184"/>
      <c r="AN59" s="184"/>
      <c r="AO59" s="184"/>
      <c r="AP59" s="185"/>
      <c r="AQ59" s="194"/>
      <c r="AR59" s="195"/>
      <c r="AS59" s="195"/>
      <c r="AT59" s="196"/>
      <c r="AU59" s="203"/>
      <c r="AV59" s="204"/>
      <c r="AW59" s="204"/>
      <c r="AX59" s="204"/>
      <c r="AY59" s="204"/>
      <c r="AZ59" s="204"/>
      <c r="BA59" s="205"/>
      <c r="BB59" s="206"/>
      <c r="BC59" s="215" t="str">
        <f>IF(AU59="","",ROUNDDOWN(AI59*AU59,0))</f>
        <v/>
      </c>
      <c r="BD59" s="216"/>
      <c r="BE59" s="217"/>
      <c r="BF59" s="217"/>
      <c r="BG59" s="217"/>
      <c r="BH59" s="217"/>
      <c r="BI59" s="217"/>
      <c r="BJ59" s="217"/>
      <c r="BK59" s="218"/>
      <c r="BL59" s="227"/>
      <c r="BM59" s="228"/>
      <c r="BN59" s="228"/>
      <c r="BO59" s="229"/>
      <c r="BP59" s="575"/>
      <c r="BQ59" s="576"/>
      <c r="BR59" s="576"/>
      <c r="BS59" s="576"/>
      <c r="BT59" s="576"/>
      <c r="BU59" s="576"/>
      <c r="BV59" s="576"/>
      <c r="BW59" s="576"/>
      <c r="BX59" s="577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58"/>
      <c r="C60" s="158"/>
      <c r="D60" s="162"/>
      <c r="E60" s="163"/>
      <c r="F60" s="164"/>
      <c r="G60" s="163"/>
      <c r="H60" s="163"/>
      <c r="I60" s="164"/>
      <c r="J60" s="176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8"/>
      <c r="AI60" s="186"/>
      <c r="AJ60" s="187"/>
      <c r="AK60" s="187"/>
      <c r="AL60" s="187"/>
      <c r="AM60" s="188"/>
      <c r="AN60" s="188"/>
      <c r="AO60" s="188"/>
      <c r="AP60" s="189"/>
      <c r="AQ60" s="197"/>
      <c r="AR60" s="198"/>
      <c r="AS60" s="198"/>
      <c r="AT60" s="199"/>
      <c r="AU60" s="207"/>
      <c r="AV60" s="208"/>
      <c r="AW60" s="208"/>
      <c r="AX60" s="208"/>
      <c r="AY60" s="208"/>
      <c r="AZ60" s="208"/>
      <c r="BA60" s="209"/>
      <c r="BB60" s="210"/>
      <c r="BC60" s="219"/>
      <c r="BD60" s="220"/>
      <c r="BE60" s="221"/>
      <c r="BF60" s="221"/>
      <c r="BG60" s="221"/>
      <c r="BH60" s="221"/>
      <c r="BI60" s="221"/>
      <c r="BJ60" s="221"/>
      <c r="BK60" s="222"/>
      <c r="BL60" s="230"/>
      <c r="BM60" s="231"/>
      <c r="BN60" s="231"/>
      <c r="BO60" s="232"/>
      <c r="BP60" s="578"/>
      <c r="BQ60" s="77"/>
      <c r="BR60" s="77"/>
      <c r="BS60" s="77"/>
      <c r="BT60" s="77"/>
      <c r="BU60" s="77"/>
      <c r="BV60" s="77"/>
      <c r="BW60" s="77"/>
      <c r="BX60" s="579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58"/>
      <c r="C61" s="158"/>
      <c r="D61" s="165"/>
      <c r="E61" s="166"/>
      <c r="F61" s="167"/>
      <c r="G61" s="166"/>
      <c r="H61" s="166"/>
      <c r="I61" s="167"/>
      <c r="J61" s="236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8"/>
      <c r="AI61" s="239"/>
      <c r="AJ61" s="240"/>
      <c r="AK61" s="240"/>
      <c r="AL61" s="240"/>
      <c r="AM61" s="241"/>
      <c r="AN61" s="241"/>
      <c r="AO61" s="241"/>
      <c r="AP61" s="242"/>
      <c r="AQ61" s="243"/>
      <c r="AR61" s="244"/>
      <c r="AS61" s="244"/>
      <c r="AT61" s="245"/>
      <c r="AU61" s="246"/>
      <c r="AV61" s="247"/>
      <c r="AW61" s="247"/>
      <c r="AX61" s="247"/>
      <c r="AY61" s="247"/>
      <c r="AZ61" s="247"/>
      <c r="BA61" s="248"/>
      <c r="BB61" s="249"/>
      <c r="BC61" s="276"/>
      <c r="BD61" s="277"/>
      <c r="BE61" s="278"/>
      <c r="BF61" s="278"/>
      <c r="BG61" s="278"/>
      <c r="BH61" s="278"/>
      <c r="BI61" s="278"/>
      <c r="BJ61" s="278"/>
      <c r="BK61" s="279"/>
      <c r="BL61" s="280"/>
      <c r="BM61" s="281"/>
      <c r="BN61" s="281"/>
      <c r="BO61" s="282"/>
      <c r="BP61" s="580"/>
      <c r="BQ61" s="581"/>
      <c r="BR61" s="581"/>
      <c r="BS61" s="581"/>
      <c r="BT61" s="581"/>
      <c r="BU61" s="581"/>
      <c r="BV61" s="581"/>
      <c r="BW61" s="581"/>
      <c r="BX61" s="582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57"/>
      <c r="C62" s="158"/>
      <c r="D62" s="159"/>
      <c r="E62" s="160"/>
      <c r="F62" s="161"/>
      <c r="G62" s="160"/>
      <c r="H62" s="160"/>
      <c r="I62" s="161"/>
      <c r="J62" s="173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5"/>
      <c r="AI62" s="182"/>
      <c r="AJ62" s="183"/>
      <c r="AK62" s="183"/>
      <c r="AL62" s="183"/>
      <c r="AM62" s="184"/>
      <c r="AN62" s="184"/>
      <c r="AO62" s="184"/>
      <c r="AP62" s="185"/>
      <c r="AQ62" s="194"/>
      <c r="AR62" s="195"/>
      <c r="AS62" s="195"/>
      <c r="AT62" s="196"/>
      <c r="AU62" s="203"/>
      <c r="AV62" s="204"/>
      <c r="AW62" s="204"/>
      <c r="AX62" s="204"/>
      <c r="AY62" s="204"/>
      <c r="AZ62" s="204"/>
      <c r="BA62" s="205"/>
      <c r="BB62" s="206"/>
      <c r="BC62" s="215" t="str">
        <f>IF(AU62="","",ROUNDDOWN(AI62*AU62,0))</f>
        <v/>
      </c>
      <c r="BD62" s="216"/>
      <c r="BE62" s="217"/>
      <c r="BF62" s="217"/>
      <c r="BG62" s="217"/>
      <c r="BH62" s="217"/>
      <c r="BI62" s="217"/>
      <c r="BJ62" s="217"/>
      <c r="BK62" s="218"/>
      <c r="BL62" s="227"/>
      <c r="BM62" s="228"/>
      <c r="BN62" s="228"/>
      <c r="BO62" s="229"/>
      <c r="BP62" s="575"/>
      <c r="BQ62" s="576"/>
      <c r="BR62" s="576"/>
      <c r="BS62" s="576"/>
      <c r="BT62" s="576"/>
      <c r="BU62" s="576"/>
      <c r="BV62" s="576"/>
      <c r="BW62" s="576"/>
      <c r="BX62" s="577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58"/>
      <c r="C63" s="158"/>
      <c r="D63" s="162"/>
      <c r="E63" s="163"/>
      <c r="F63" s="164"/>
      <c r="G63" s="163"/>
      <c r="H63" s="163"/>
      <c r="I63" s="164"/>
      <c r="J63" s="176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8"/>
      <c r="AI63" s="186"/>
      <c r="AJ63" s="187"/>
      <c r="AK63" s="187"/>
      <c r="AL63" s="187"/>
      <c r="AM63" s="188"/>
      <c r="AN63" s="188"/>
      <c r="AO63" s="188"/>
      <c r="AP63" s="189"/>
      <c r="AQ63" s="197"/>
      <c r="AR63" s="198"/>
      <c r="AS63" s="198"/>
      <c r="AT63" s="199"/>
      <c r="AU63" s="207"/>
      <c r="AV63" s="208"/>
      <c r="AW63" s="208"/>
      <c r="AX63" s="208"/>
      <c r="AY63" s="208"/>
      <c r="AZ63" s="208"/>
      <c r="BA63" s="209"/>
      <c r="BB63" s="210"/>
      <c r="BC63" s="219"/>
      <c r="BD63" s="220"/>
      <c r="BE63" s="221"/>
      <c r="BF63" s="221"/>
      <c r="BG63" s="221"/>
      <c r="BH63" s="221"/>
      <c r="BI63" s="221"/>
      <c r="BJ63" s="221"/>
      <c r="BK63" s="222"/>
      <c r="BL63" s="230"/>
      <c r="BM63" s="231"/>
      <c r="BN63" s="231"/>
      <c r="BO63" s="232"/>
      <c r="BP63" s="578"/>
      <c r="BQ63" s="77"/>
      <c r="BR63" s="77"/>
      <c r="BS63" s="77"/>
      <c r="BT63" s="77"/>
      <c r="BU63" s="77"/>
      <c r="BV63" s="77"/>
      <c r="BW63" s="77"/>
      <c r="BX63" s="579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58"/>
      <c r="C64" s="158"/>
      <c r="D64" s="165"/>
      <c r="E64" s="166"/>
      <c r="F64" s="167"/>
      <c r="G64" s="166"/>
      <c r="H64" s="166"/>
      <c r="I64" s="167"/>
      <c r="J64" s="236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/>
      <c r="AI64" s="239"/>
      <c r="AJ64" s="240"/>
      <c r="AK64" s="240"/>
      <c r="AL64" s="240"/>
      <c r="AM64" s="241"/>
      <c r="AN64" s="241"/>
      <c r="AO64" s="241"/>
      <c r="AP64" s="242"/>
      <c r="AQ64" s="243"/>
      <c r="AR64" s="244"/>
      <c r="AS64" s="244"/>
      <c r="AT64" s="245"/>
      <c r="AU64" s="246"/>
      <c r="AV64" s="247"/>
      <c r="AW64" s="247"/>
      <c r="AX64" s="247"/>
      <c r="AY64" s="247"/>
      <c r="AZ64" s="247"/>
      <c r="BA64" s="248"/>
      <c r="BB64" s="249"/>
      <c r="BC64" s="276"/>
      <c r="BD64" s="277"/>
      <c r="BE64" s="278"/>
      <c r="BF64" s="278"/>
      <c r="BG64" s="278"/>
      <c r="BH64" s="278"/>
      <c r="BI64" s="278"/>
      <c r="BJ64" s="278"/>
      <c r="BK64" s="279"/>
      <c r="BL64" s="280"/>
      <c r="BM64" s="281"/>
      <c r="BN64" s="281"/>
      <c r="BO64" s="282"/>
      <c r="BP64" s="580"/>
      <c r="BQ64" s="581"/>
      <c r="BR64" s="581"/>
      <c r="BS64" s="581"/>
      <c r="BT64" s="581"/>
      <c r="BU64" s="581"/>
      <c r="BV64" s="581"/>
      <c r="BW64" s="581"/>
      <c r="BX64" s="582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57"/>
      <c r="C65" s="158"/>
      <c r="D65" s="159"/>
      <c r="E65" s="160"/>
      <c r="F65" s="161"/>
      <c r="G65" s="160"/>
      <c r="H65" s="160"/>
      <c r="I65" s="161"/>
      <c r="J65" s="173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5"/>
      <c r="AI65" s="182"/>
      <c r="AJ65" s="183"/>
      <c r="AK65" s="183"/>
      <c r="AL65" s="183"/>
      <c r="AM65" s="184"/>
      <c r="AN65" s="184"/>
      <c r="AO65" s="184"/>
      <c r="AP65" s="185"/>
      <c r="AQ65" s="194"/>
      <c r="AR65" s="195"/>
      <c r="AS65" s="195"/>
      <c r="AT65" s="196"/>
      <c r="AU65" s="203"/>
      <c r="AV65" s="204"/>
      <c r="AW65" s="204"/>
      <c r="AX65" s="204"/>
      <c r="AY65" s="204"/>
      <c r="AZ65" s="204"/>
      <c r="BA65" s="205"/>
      <c r="BB65" s="206"/>
      <c r="BC65" s="215" t="str">
        <f>IF(AU65="","",ROUNDDOWN(AI65*AU65,0))</f>
        <v/>
      </c>
      <c r="BD65" s="216"/>
      <c r="BE65" s="217"/>
      <c r="BF65" s="217"/>
      <c r="BG65" s="217"/>
      <c r="BH65" s="217"/>
      <c r="BI65" s="217"/>
      <c r="BJ65" s="217"/>
      <c r="BK65" s="218"/>
      <c r="BL65" s="227"/>
      <c r="BM65" s="228"/>
      <c r="BN65" s="228"/>
      <c r="BO65" s="229"/>
      <c r="BP65" s="575"/>
      <c r="BQ65" s="576"/>
      <c r="BR65" s="576"/>
      <c r="BS65" s="576"/>
      <c r="BT65" s="576"/>
      <c r="BU65" s="576"/>
      <c r="BV65" s="576"/>
      <c r="BW65" s="576"/>
      <c r="BX65" s="577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58"/>
      <c r="C66" s="158"/>
      <c r="D66" s="162"/>
      <c r="E66" s="163"/>
      <c r="F66" s="164"/>
      <c r="G66" s="163"/>
      <c r="H66" s="163"/>
      <c r="I66" s="164"/>
      <c r="J66" s="176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8"/>
      <c r="AI66" s="186"/>
      <c r="AJ66" s="187"/>
      <c r="AK66" s="187"/>
      <c r="AL66" s="187"/>
      <c r="AM66" s="188"/>
      <c r="AN66" s="188"/>
      <c r="AO66" s="188"/>
      <c r="AP66" s="189"/>
      <c r="AQ66" s="197"/>
      <c r="AR66" s="198"/>
      <c r="AS66" s="198"/>
      <c r="AT66" s="199"/>
      <c r="AU66" s="207"/>
      <c r="AV66" s="208"/>
      <c r="AW66" s="208"/>
      <c r="AX66" s="208"/>
      <c r="AY66" s="208"/>
      <c r="AZ66" s="208"/>
      <c r="BA66" s="209"/>
      <c r="BB66" s="210"/>
      <c r="BC66" s="219"/>
      <c r="BD66" s="220"/>
      <c r="BE66" s="221"/>
      <c r="BF66" s="221"/>
      <c r="BG66" s="221"/>
      <c r="BH66" s="221"/>
      <c r="BI66" s="221"/>
      <c r="BJ66" s="221"/>
      <c r="BK66" s="222"/>
      <c r="BL66" s="230"/>
      <c r="BM66" s="231"/>
      <c r="BN66" s="231"/>
      <c r="BO66" s="232"/>
      <c r="BP66" s="578"/>
      <c r="BQ66" s="77"/>
      <c r="BR66" s="77"/>
      <c r="BS66" s="77"/>
      <c r="BT66" s="77"/>
      <c r="BU66" s="77"/>
      <c r="BV66" s="77"/>
      <c r="BW66" s="77"/>
      <c r="BX66" s="579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58"/>
      <c r="C67" s="158"/>
      <c r="D67" s="165"/>
      <c r="E67" s="166"/>
      <c r="F67" s="167"/>
      <c r="G67" s="166"/>
      <c r="H67" s="166"/>
      <c r="I67" s="167"/>
      <c r="J67" s="236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8"/>
      <c r="AI67" s="239"/>
      <c r="AJ67" s="240"/>
      <c r="AK67" s="240"/>
      <c r="AL67" s="240"/>
      <c r="AM67" s="241"/>
      <c r="AN67" s="241"/>
      <c r="AO67" s="241"/>
      <c r="AP67" s="242"/>
      <c r="AQ67" s="243"/>
      <c r="AR67" s="244"/>
      <c r="AS67" s="244"/>
      <c r="AT67" s="245"/>
      <c r="AU67" s="246"/>
      <c r="AV67" s="247"/>
      <c r="AW67" s="247"/>
      <c r="AX67" s="247"/>
      <c r="AY67" s="247"/>
      <c r="AZ67" s="247"/>
      <c r="BA67" s="248"/>
      <c r="BB67" s="249"/>
      <c r="BC67" s="276"/>
      <c r="BD67" s="277"/>
      <c r="BE67" s="278"/>
      <c r="BF67" s="278"/>
      <c r="BG67" s="278"/>
      <c r="BH67" s="278"/>
      <c r="BI67" s="278"/>
      <c r="BJ67" s="278"/>
      <c r="BK67" s="279"/>
      <c r="BL67" s="280"/>
      <c r="BM67" s="281"/>
      <c r="BN67" s="281"/>
      <c r="BO67" s="282"/>
      <c r="BP67" s="580"/>
      <c r="BQ67" s="581"/>
      <c r="BR67" s="581"/>
      <c r="BS67" s="581"/>
      <c r="BT67" s="581"/>
      <c r="BU67" s="581"/>
      <c r="BV67" s="581"/>
      <c r="BW67" s="581"/>
      <c r="BX67" s="582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57"/>
      <c r="C68" s="158"/>
      <c r="D68" s="159">
        <v>3</v>
      </c>
      <c r="E68" s="160"/>
      <c r="F68" s="161"/>
      <c r="G68" s="160">
        <v>31</v>
      </c>
      <c r="H68" s="160"/>
      <c r="I68" s="161"/>
      <c r="J68" s="173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5"/>
      <c r="AI68" s="182">
        <v>100</v>
      </c>
      <c r="AJ68" s="183"/>
      <c r="AK68" s="183"/>
      <c r="AL68" s="183"/>
      <c r="AM68" s="184"/>
      <c r="AN68" s="184"/>
      <c r="AO68" s="184"/>
      <c r="AP68" s="185"/>
      <c r="AQ68" s="194" t="s">
        <v>30</v>
      </c>
      <c r="AR68" s="195"/>
      <c r="AS68" s="195"/>
      <c r="AT68" s="196"/>
      <c r="AU68" s="203">
        <v>50</v>
      </c>
      <c r="AV68" s="204"/>
      <c r="AW68" s="204"/>
      <c r="AX68" s="204"/>
      <c r="AY68" s="204"/>
      <c r="AZ68" s="204"/>
      <c r="BA68" s="205"/>
      <c r="BB68" s="206"/>
      <c r="BC68" s="215">
        <f>IF(AU68="","",ROUNDDOWN(AI68*AU68,0))</f>
        <v>5000</v>
      </c>
      <c r="BD68" s="216"/>
      <c r="BE68" s="217"/>
      <c r="BF68" s="217"/>
      <c r="BG68" s="217"/>
      <c r="BH68" s="217"/>
      <c r="BI68" s="217"/>
      <c r="BJ68" s="217"/>
      <c r="BK68" s="218"/>
      <c r="BL68" s="227" t="s">
        <v>57</v>
      </c>
      <c r="BM68" s="228"/>
      <c r="BN68" s="228"/>
      <c r="BO68" s="229"/>
      <c r="BP68" s="575"/>
      <c r="BQ68" s="576"/>
      <c r="BR68" s="576"/>
      <c r="BS68" s="576"/>
      <c r="BT68" s="576"/>
      <c r="BU68" s="576"/>
      <c r="BV68" s="576"/>
      <c r="BW68" s="576"/>
      <c r="BX68" s="577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58"/>
      <c r="C69" s="158"/>
      <c r="D69" s="162"/>
      <c r="E69" s="163"/>
      <c r="F69" s="164"/>
      <c r="G69" s="163"/>
      <c r="H69" s="163"/>
      <c r="I69" s="164"/>
      <c r="J69" s="176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8"/>
      <c r="AI69" s="186"/>
      <c r="AJ69" s="187"/>
      <c r="AK69" s="187"/>
      <c r="AL69" s="187"/>
      <c r="AM69" s="188"/>
      <c r="AN69" s="188"/>
      <c r="AO69" s="188"/>
      <c r="AP69" s="189"/>
      <c r="AQ69" s="197"/>
      <c r="AR69" s="198"/>
      <c r="AS69" s="198"/>
      <c r="AT69" s="199"/>
      <c r="AU69" s="207"/>
      <c r="AV69" s="208"/>
      <c r="AW69" s="208"/>
      <c r="AX69" s="208"/>
      <c r="AY69" s="208"/>
      <c r="AZ69" s="208"/>
      <c r="BA69" s="209"/>
      <c r="BB69" s="210"/>
      <c r="BC69" s="219"/>
      <c r="BD69" s="220"/>
      <c r="BE69" s="221"/>
      <c r="BF69" s="221"/>
      <c r="BG69" s="221"/>
      <c r="BH69" s="221"/>
      <c r="BI69" s="221"/>
      <c r="BJ69" s="221"/>
      <c r="BK69" s="222"/>
      <c r="BL69" s="230"/>
      <c r="BM69" s="231"/>
      <c r="BN69" s="231"/>
      <c r="BO69" s="232"/>
      <c r="BP69" s="578"/>
      <c r="BQ69" s="77"/>
      <c r="BR69" s="77"/>
      <c r="BS69" s="77"/>
      <c r="BT69" s="77"/>
      <c r="BU69" s="77"/>
      <c r="BV69" s="77"/>
      <c r="BW69" s="77"/>
      <c r="BX69" s="579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58"/>
      <c r="C70" s="158"/>
      <c r="D70" s="165"/>
      <c r="E70" s="166"/>
      <c r="F70" s="167"/>
      <c r="G70" s="166"/>
      <c r="H70" s="166"/>
      <c r="I70" s="167"/>
      <c r="J70" s="236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8"/>
      <c r="AI70" s="239"/>
      <c r="AJ70" s="240"/>
      <c r="AK70" s="240"/>
      <c r="AL70" s="240"/>
      <c r="AM70" s="241"/>
      <c r="AN70" s="241"/>
      <c r="AO70" s="241"/>
      <c r="AP70" s="242"/>
      <c r="AQ70" s="243"/>
      <c r="AR70" s="244"/>
      <c r="AS70" s="244"/>
      <c r="AT70" s="245"/>
      <c r="AU70" s="246"/>
      <c r="AV70" s="247"/>
      <c r="AW70" s="247"/>
      <c r="AX70" s="247"/>
      <c r="AY70" s="247"/>
      <c r="AZ70" s="247"/>
      <c r="BA70" s="248"/>
      <c r="BB70" s="249"/>
      <c r="BC70" s="276"/>
      <c r="BD70" s="277"/>
      <c r="BE70" s="278"/>
      <c r="BF70" s="278"/>
      <c r="BG70" s="278"/>
      <c r="BH70" s="278"/>
      <c r="BI70" s="278"/>
      <c r="BJ70" s="278"/>
      <c r="BK70" s="279"/>
      <c r="BL70" s="280"/>
      <c r="BM70" s="281"/>
      <c r="BN70" s="281"/>
      <c r="BO70" s="282"/>
      <c r="BP70" s="580"/>
      <c r="BQ70" s="581"/>
      <c r="BR70" s="581"/>
      <c r="BS70" s="581"/>
      <c r="BT70" s="581"/>
      <c r="BU70" s="581"/>
      <c r="BV70" s="581"/>
      <c r="BW70" s="581"/>
      <c r="BX70" s="582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57"/>
      <c r="C71" s="158"/>
      <c r="D71" s="159">
        <v>3</v>
      </c>
      <c r="E71" s="160"/>
      <c r="F71" s="161"/>
      <c r="G71" s="160">
        <v>31</v>
      </c>
      <c r="H71" s="160"/>
      <c r="I71" s="161"/>
      <c r="J71" s="173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5"/>
      <c r="AI71" s="182">
        <v>20</v>
      </c>
      <c r="AJ71" s="183"/>
      <c r="AK71" s="183"/>
      <c r="AL71" s="183"/>
      <c r="AM71" s="184"/>
      <c r="AN71" s="184"/>
      <c r="AO71" s="184"/>
      <c r="AP71" s="185"/>
      <c r="AQ71" s="194" t="s">
        <v>73</v>
      </c>
      <c r="AR71" s="195"/>
      <c r="AS71" s="195"/>
      <c r="AT71" s="196"/>
      <c r="AU71" s="203">
        <v>3000</v>
      </c>
      <c r="AV71" s="204"/>
      <c r="AW71" s="204"/>
      <c r="AX71" s="204"/>
      <c r="AY71" s="204"/>
      <c r="AZ71" s="204"/>
      <c r="BA71" s="205"/>
      <c r="BB71" s="206"/>
      <c r="BC71" s="215">
        <f>IF(AU71="","",ROUNDDOWN(AI71*AU71,0))</f>
        <v>60000</v>
      </c>
      <c r="BD71" s="216"/>
      <c r="BE71" s="217"/>
      <c r="BF71" s="217"/>
      <c r="BG71" s="217"/>
      <c r="BH71" s="217"/>
      <c r="BI71" s="217"/>
      <c r="BJ71" s="217"/>
      <c r="BK71" s="218"/>
      <c r="BL71" s="227" t="s">
        <v>68</v>
      </c>
      <c r="BM71" s="228"/>
      <c r="BN71" s="228"/>
      <c r="BO71" s="229"/>
      <c r="BP71" s="575"/>
      <c r="BQ71" s="576"/>
      <c r="BR71" s="576"/>
      <c r="BS71" s="576"/>
      <c r="BT71" s="576"/>
      <c r="BU71" s="576"/>
      <c r="BV71" s="576"/>
      <c r="BW71" s="576"/>
      <c r="BX71" s="577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58"/>
      <c r="C72" s="158"/>
      <c r="D72" s="162"/>
      <c r="E72" s="163"/>
      <c r="F72" s="164"/>
      <c r="G72" s="163"/>
      <c r="H72" s="163"/>
      <c r="I72" s="164"/>
      <c r="J72" s="176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8"/>
      <c r="AI72" s="186"/>
      <c r="AJ72" s="187"/>
      <c r="AK72" s="187"/>
      <c r="AL72" s="187"/>
      <c r="AM72" s="188"/>
      <c r="AN72" s="188"/>
      <c r="AO72" s="188"/>
      <c r="AP72" s="189"/>
      <c r="AQ72" s="197"/>
      <c r="AR72" s="198"/>
      <c r="AS72" s="198"/>
      <c r="AT72" s="199"/>
      <c r="AU72" s="207"/>
      <c r="AV72" s="208"/>
      <c r="AW72" s="208"/>
      <c r="AX72" s="208"/>
      <c r="AY72" s="208"/>
      <c r="AZ72" s="208"/>
      <c r="BA72" s="209"/>
      <c r="BB72" s="210"/>
      <c r="BC72" s="219"/>
      <c r="BD72" s="220"/>
      <c r="BE72" s="221"/>
      <c r="BF72" s="221"/>
      <c r="BG72" s="221"/>
      <c r="BH72" s="221"/>
      <c r="BI72" s="221"/>
      <c r="BJ72" s="221"/>
      <c r="BK72" s="222"/>
      <c r="BL72" s="230"/>
      <c r="BM72" s="231"/>
      <c r="BN72" s="231"/>
      <c r="BO72" s="232"/>
      <c r="BP72" s="578"/>
      <c r="BQ72" s="77"/>
      <c r="BR72" s="77"/>
      <c r="BS72" s="77"/>
      <c r="BT72" s="77"/>
      <c r="BU72" s="77"/>
      <c r="BV72" s="77"/>
      <c r="BW72" s="77"/>
      <c r="BX72" s="579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58"/>
      <c r="C73" s="158"/>
      <c r="D73" s="165"/>
      <c r="E73" s="166"/>
      <c r="F73" s="167"/>
      <c r="G73" s="166"/>
      <c r="H73" s="166"/>
      <c r="I73" s="167"/>
      <c r="J73" s="236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9"/>
      <c r="AJ73" s="240"/>
      <c r="AK73" s="240"/>
      <c r="AL73" s="240"/>
      <c r="AM73" s="241"/>
      <c r="AN73" s="241"/>
      <c r="AO73" s="241"/>
      <c r="AP73" s="242"/>
      <c r="AQ73" s="243"/>
      <c r="AR73" s="244"/>
      <c r="AS73" s="244"/>
      <c r="AT73" s="245"/>
      <c r="AU73" s="246"/>
      <c r="AV73" s="247"/>
      <c r="AW73" s="247"/>
      <c r="AX73" s="247"/>
      <c r="AY73" s="247"/>
      <c r="AZ73" s="247"/>
      <c r="BA73" s="248"/>
      <c r="BB73" s="249"/>
      <c r="BC73" s="276"/>
      <c r="BD73" s="277"/>
      <c r="BE73" s="278"/>
      <c r="BF73" s="278"/>
      <c r="BG73" s="278"/>
      <c r="BH73" s="278"/>
      <c r="BI73" s="278"/>
      <c r="BJ73" s="278"/>
      <c r="BK73" s="279"/>
      <c r="BL73" s="280"/>
      <c r="BM73" s="281"/>
      <c r="BN73" s="281"/>
      <c r="BO73" s="282"/>
      <c r="BP73" s="580"/>
      <c r="BQ73" s="581"/>
      <c r="BR73" s="581"/>
      <c r="BS73" s="581"/>
      <c r="BT73" s="581"/>
      <c r="BU73" s="581"/>
      <c r="BV73" s="581"/>
      <c r="BW73" s="581"/>
      <c r="BX73" s="582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57"/>
      <c r="C74" s="158"/>
      <c r="D74" s="159">
        <v>3</v>
      </c>
      <c r="E74" s="160"/>
      <c r="F74" s="161"/>
      <c r="G74" s="160">
        <v>31</v>
      </c>
      <c r="H74" s="160"/>
      <c r="I74" s="161"/>
      <c r="J74" s="173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5"/>
      <c r="AI74" s="182">
        <v>15.68</v>
      </c>
      <c r="AJ74" s="183"/>
      <c r="AK74" s="183"/>
      <c r="AL74" s="183"/>
      <c r="AM74" s="184"/>
      <c r="AN74" s="184"/>
      <c r="AO74" s="184"/>
      <c r="AP74" s="185"/>
      <c r="AQ74" s="194" t="s">
        <v>29</v>
      </c>
      <c r="AR74" s="195"/>
      <c r="AS74" s="195"/>
      <c r="AT74" s="196"/>
      <c r="AU74" s="203">
        <v>3.25</v>
      </c>
      <c r="AV74" s="204"/>
      <c r="AW74" s="204"/>
      <c r="AX74" s="204"/>
      <c r="AY74" s="204"/>
      <c r="AZ74" s="204"/>
      <c r="BA74" s="205"/>
      <c r="BB74" s="206"/>
      <c r="BC74" s="215">
        <f>IF(AU74="","",ROUNDDOWN(AI74*AU74,0))</f>
        <v>50</v>
      </c>
      <c r="BD74" s="216"/>
      <c r="BE74" s="217"/>
      <c r="BF74" s="217"/>
      <c r="BG74" s="217"/>
      <c r="BH74" s="217"/>
      <c r="BI74" s="217"/>
      <c r="BJ74" s="217"/>
      <c r="BK74" s="218"/>
      <c r="BL74" s="227" t="s">
        <v>69</v>
      </c>
      <c r="BM74" s="228"/>
      <c r="BN74" s="228"/>
      <c r="BO74" s="229"/>
      <c r="BP74" s="575"/>
      <c r="BQ74" s="576"/>
      <c r="BR74" s="576"/>
      <c r="BS74" s="576"/>
      <c r="BT74" s="576"/>
      <c r="BU74" s="576"/>
      <c r="BV74" s="576"/>
      <c r="BW74" s="576"/>
      <c r="BX74" s="577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58"/>
      <c r="C75" s="158"/>
      <c r="D75" s="162"/>
      <c r="E75" s="163"/>
      <c r="F75" s="164"/>
      <c r="G75" s="163"/>
      <c r="H75" s="163"/>
      <c r="I75" s="164"/>
      <c r="J75" s="176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8"/>
      <c r="AI75" s="186"/>
      <c r="AJ75" s="187"/>
      <c r="AK75" s="187"/>
      <c r="AL75" s="187"/>
      <c r="AM75" s="188"/>
      <c r="AN75" s="188"/>
      <c r="AO75" s="188"/>
      <c r="AP75" s="189"/>
      <c r="AQ75" s="197"/>
      <c r="AR75" s="198"/>
      <c r="AS75" s="198"/>
      <c r="AT75" s="199"/>
      <c r="AU75" s="207"/>
      <c r="AV75" s="208"/>
      <c r="AW75" s="208"/>
      <c r="AX75" s="208"/>
      <c r="AY75" s="208"/>
      <c r="AZ75" s="208"/>
      <c r="BA75" s="209"/>
      <c r="BB75" s="210"/>
      <c r="BC75" s="219"/>
      <c r="BD75" s="220"/>
      <c r="BE75" s="221"/>
      <c r="BF75" s="221"/>
      <c r="BG75" s="221"/>
      <c r="BH75" s="221"/>
      <c r="BI75" s="221"/>
      <c r="BJ75" s="221"/>
      <c r="BK75" s="222"/>
      <c r="BL75" s="230"/>
      <c r="BM75" s="231"/>
      <c r="BN75" s="231"/>
      <c r="BO75" s="232"/>
      <c r="BP75" s="578"/>
      <c r="BQ75" s="77"/>
      <c r="BR75" s="77"/>
      <c r="BS75" s="77"/>
      <c r="BT75" s="77"/>
      <c r="BU75" s="77"/>
      <c r="BV75" s="77"/>
      <c r="BW75" s="77"/>
      <c r="BX75" s="579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58"/>
      <c r="C76" s="158"/>
      <c r="D76" s="162"/>
      <c r="E76" s="163"/>
      <c r="F76" s="164"/>
      <c r="G76" s="163"/>
      <c r="H76" s="163"/>
      <c r="I76" s="164"/>
      <c r="J76" s="176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8"/>
      <c r="AI76" s="186"/>
      <c r="AJ76" s="187"/>
      <c r="AK76" s="187"/>
      <c r="AL76" s="187"/>
      <c r="AM76" s="188"/>
      <c r="AN76" s="188"/>
      <c r="AO76" s="188"/>
      <c r="AP76" s="189"/>
      <c r="AQ76" s="197"/>
      <c r="AR76" s="198"/>
      <c r="AS76" s="198"/>
      <c r="AT76" s="199"/>
      <c r="AU76" s="211"/>
      <c r="AV76" s="212"/>
      <c r="AW76" s="212"/>
      <c r="AX76" s="212"/>
      <c r="AY76" s="212"/>
      <c r="AZ76" s="212"/>
      <c r="BA76" s="213"/>
      <c r="BB76" s="214"/>
      <c r="BC76" s="223"/>
      <c r="BD76" s="224"/>
      <c r="BE76" s="225"/>
      <c r="BF76" s="225"/>
      <c r="BG76" s="225"/>
      <c r="BH76" s="225"/>
      <c r="BI76" s="225"/>
      <c r="BJ76" s="225"/>
      <c r="BK76" s="226"/>
      <c r="BL76" s="233"/>
      <c r="BM76" s="234"/>
      <c r="BN76" s="234"/>
      <c r="BO76" s="235"/>
      <c r="BP76" s="583"/>
      <c r="BQ76" s="584"/>
      <c r="BR76" s="584"/>
      <c r="BS76" s="584"/>
      <c r="BT76" s="584"/>
      <c r="BU76" s="584"/>
      <c r="BV76" s="584"/>
      <c r="BW76" s="584"/>
      <c r="BX76" s="585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48"/>
      <c r="AT77" s="48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6" t="s">
        <v>48</v>
      </c>
      <c r="E78" s="137"/>
      <c r="F78" s="137"/>
      <c r="G78" s="137"/>
      <c r="H78" s="137"/>
      <c r="I78" s="137"/>
      <c r="J78" s="140" t="s">
        <v>49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40" t="s">
        <v>50</v>
      </c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11"/>
      <c r="AU78" s="140" t="s">
        <v>26</v>
      </c>
      <c r="AV78" s="137"/>
      <c r="AW78" s="137"/>
      <c r="AX78" s="137"/>
      <c r="AY78" s="137"/>
      <c r="AZ78" s="137"/>
      <c r="BA78" s="137"/>
      <c r="BB78" s="137"/>
      <c r="BC78" s="253" t="s">
        <v>71</v>
      </c>
      <c r="BD78" s="254"/>
      <c r="BE78" s="254"/>
      <c r="BF78" s="254"/>
      <c r="BG78" s="254"/>
      <c r="BH78" s="254"/>
      <c r="BI78" s="254"/>
      <c r="BJ78" s="254"/>
      <c r="BK78" s="254"/>
      <c r="BL78" s="255"/>
      <c r="BM78" s="255"/>
      <c r="BN78" s="255"/>
      <c r="BO78" s="256"/>
      <c r="BP78" s="111"/>
      <c r="BQ78" s="89"/>
      <c r="BR78" s="89"/>
      <c r="BS78" s="89"/>
      <c r="BT78" s="89"/>
      <c r="BU78" s="89"/>
      <c r="BV78" s="89"/>
      <c r="BW78" s="89"/>
      <c r="BX78" s="90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41"/>
      <c r="AU79" s="139"/>
      <c r="AV79" s="139"/>
      <c r="AW79" s="139"/>
      <c r="AX79" s="139"/>
      <c r="AY79" s="139"/>
      <c r="AZ79" s="139"/>
      <c r="BA79" s="139"/>
      <c r="BB79" s="139"/>
      <c r="BC79" s="141"/>
      <c r="BD79" s="257"/>
      <c r="BE79" s="257"/>
      <c r="BF79" s="257"/>
      <c r="BG79" s="257"/>
      <c r="BH79" s="257"/>
      <c r="BI79" s="257"/>
      <c r="BJ79" s="257"/>
      <c r="BK79" s="257"/>
      <c r="BL79" s="258"/>
      <c r="BM79" s="258"/>
      <c r="BN79" s="258"/>
      <c r="BO79" s="259"/>
      <c r="BP79" s="85"/>
      <c r="BQ79" s="86"/>
      <c r="BR79" s="86"/>
      <c r="BS79" s="86"/>
      <c r="BT79" s="86"/>
      <c r="BU79" s="86"/>
      <c r="BV79" s="86"/>
      <c r="BW79" s="86"/>
      <c r="BX79" s="87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5" t="s">
        <v>56</v>
      </c>
      <c r="E80" s="566"/>
      <c r="F80" s="566"/>
      <c r="G80" s="128"/>
      <c r="H80" s="128"/>
      <c r="I80" s="128"/>
      <c r="J80" s="567" t="s">
        <v>63</v>
      </c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568" t="s">
        <v>62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7"/>
      <c r="AI80" s="569">
        <f>IF(FT26=0,"",SUMIF($BL$41:$BL$76,FL26,$BC$41:$BC$76))</f>
        <v>4753</v>
      </c>
      <c r="AJ80" s="569"/>
      <c r="AK80" s="569"/>
      <c r="AL80" s="569"/>
      <c r="AM80" s="570"/>
      <c r="AN80" s="570"/>
      <c r="AO80" s="570"/>
      <c r="AP80" s="570"/>
      <c r="AQ80" s="131"/>
      <c r="AR80" s="131"/>
      <c r="AS80" s="131"/>
      <c r="AT80" s="131"/>
      <c r="AU80" s="571">
        <f>IF(AI80="","",ROUNDDOWN(AI80*FP26,0))</f>
        <v>475</v>
      </c>
      <c r="AV80" s="571"/>
      <c r="AW80" s="571"/>
      <c r="AX80" s="571"/>
      <c r="AY80" s="571"/>
      <c r="AZ80" s="571"/>
      <c r="BA80" s="572"/>
      <c r="BB80" s="572"/>
      <c r="BC80" s="260">
        <f>AI80+AU80</f>
        <v>5228</v>
      </c>
      <c r="BD80" s="261"/>
      <c r="BE80" s="262"/>
      <c r="BF80" s="262"/>
      <c r="BG80" s="262"/>
      <c r="BH80" s="262"/>
      <c r="BI80" s="262"/>
      <c r="BJ80" s="262"/>
      <c r="BK80" s="262"/>
      <c r="BL80" s="89"/>
      <c r="BM80" s="89"/>
      <c r="BN80" s="89"/>
      <c r="BO80" s="263"/>
      <c r="BP80" s="88"/>
      <c r="BQ80" s="89"/>
      <c r="BR80" s="89"/>
      <c r="BS80" s="89"/>
      <c r="BT80" s="89"/>
      <c r="BU80" s="89"/>
      <c r="BV80" s="89"/>
      <c r="BW80" s="89"/>
      <c r="BX80" s="90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44"/>
      <c r="E81" s="545"/>
      <c r="F81" s="545"/>
      <c r="G81" s="102"/>
      <c r="H81" s="102"/>
      <c r="I81" s="102"/>
      <c r="J81" s="93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9"/>
      <c r="AI81" s="550"/>
      <c r="AJ81" s="550"/>
      <c r="AK81" s="550"/>
      <c r="AL81" s="550"/>
      <c r="AM81" s="551"/>
      <c r="AN81" s="551"/>
      <c r="AO81" s="551"/>
      <c r="AP81" s="551"/>
      <c r="AQ81" s="105"/>
      <c r="AR81" s="105"/>
      <c r="AS81" s="105"/>
      <c r="AT81" s="105"/>
      <c r="AU81" s="573"/>
      <c r="AV81" s="573"/>
      <c r="AW81" s="573"/>
      <c r="AX81" s="573"/>
      <c r="AY81" s="573"/>
      <c r="AZ81" s="573"/>
      <c r="BA81" s="574"/>
      <c r="BB81" s="574"/>
      <c r="BC81" s="264"/>
      <c r="BD81" s="265"/>
      <c r="BE81" s="266"/>
      <c r="BF81" s="266"/>
      <c r="BG81" s="266"/>
      <c r="BH81" s="266"/>
      <c r="BI81" s="266"/>
      <c r="BJ81" s="266"/>
      <c r="BK81" s="266"/>
      <c r="BL81" s="113"/>
      <c r="BM81" s="113"/>
      <c r="BN81" s="113"/>
      <c r="BO81" s="267"/>
      <c r="BP81" s="112"/>
      <c r="BQ81" s="113"/>
      <c r="BR81" s="113"/>
      <c r="BS81" s="113"/>
      <c r="BT81" s="113"/>
      <c r="BU81" s="113"/>
      <c r="BV81" s="113"/>
      <c r="BW81" s="113"/>
      <c r="BX81" s="114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44" t="s">
        <v>58</v>
      </c>
      <c r="E82" s="545"/>
      <c r="F82" s="545"/>
      <c r="G82" s="102"/>
      <c r="H82" s="102"/>
      <c r="I82" s="102"/>
      <c r="J82" s="548" t="s">
        <v>64</v>
      </c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549" t="s">
        <v>62</v>
      </c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7"/>
      <c r="AI82" s="550">
        <f>IF(FT28=0,"",SUMIF($BL$41:$BL$76,FL28,$BC$41:$BC$76))</f>
        <v>5000</v>
      </c>
      <c r="AJ82" s="550"/>
      <c r="AK82" s="550"/>
      <c r="AL82" s="550"/>
      <c r="AM82" s="551"/>
      <c r="AN82" s="551"/>
      <c r="AO82" s="551"/>
      <c r="AP82" s="551"/>
      <c r="AQ82" s="105"/>
      <c r="AR82" s="105"/>
      <c r="AS82" s="105"/>
      <c r="AT82" s="105"/>
      <c r="AU82" s="554">
        <f>IF(AI82="","",ROUNDDOWN(AI82*FP28,0))</f>
        <v>400</v>
      </c>
      <c r="AV82" s="554"/>
      <c r="AW82" s="554"/>
      <c r="AX82" s="554"/>
      <c r="AY82" s="554"/>
      <c r="AZ82" s="554"/>
      <c r="BA82" s="555"/>
      <c r="BB82" s="555"/>
      <c r="BC82" s="268">
        <f>AI82+AU82</f>
        <v>5400</v>
      </c>
      <c r="BD82" s="269"/>
      <c r="BE82" s="270"/>
      <c r="BF82" s="270"/>
      <c r="BG82" s="270"/>
      <c r="BH82" s="270"/>
      <c r="BI82" s="270"/>
      <c r="BJ82" s="270"/>
      <c r="BK82" s="270"/>
      <c r="BL82" s="83"/>
      <c r="BM82" s="83"/>
      <c r="BN82" s="83"/>
      <c r="BO82" s="271"/>
      <c r="BP82" s="82"/>
      <c r="BQ82" s="83"/>
      <c r="BR82" s="83"/>
      <c r="BS82" s="83"/>
      <c r="BT82" s="83"/>
      <c r="BU82" s="83"/>
      <c r="BV82" s="83"/>
      <c r="BW82" s="83"/>
      <c r="BX82" s="84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61"/>
      <c r="E83" s="562"/>
      <c r="F83" s="562"/>
      <c r="G83" s="122"/>
      <c r="H83" s="122"/>
      <c r="I83" s="122"/>
      <c r="J83" s="144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7"/>
      <c r="AI83" s="563"/>
      <c r="AJ83" s="563"/>
      <c r="AK83" s="563"/>
      <c r="AL83" s="563"/>
      <c r="AM83" s="564"/>
      <c r="AN83" s="564"/>
      <c r="AO83" s="564"/>
      <c r="AP83" s="564"/>
      <c r="AQ83" s="125"/>
      <c r="AR83" s="125"/>
      <c r="AS83" s="125"/>
      <c r="AT83" s="125"/>
      <c r="AU83" s="554"/>
      <c r="AV83" s="554"/>
      <c r="AW83" s="554"/>
      <c r="AX83" s="554"/>
      <c r="AY83" s="554"/>
      <c r="AZ83" s="554"/>
      <c r="BA83" s="555"/>
      <c r="BB83" s="555"/>
      <c r="BC83" s="264"/>
      <c r="BD83" s="265"/>
      <c r="BE83" s="266"/>
      <c r="BF83" s="266"/>
      <c r="BG83" s="266"/>
      <c r="BH83" s="266"/>
      <c r="BI83" s="266"/>
      <c r="BJ83" s="266"/>
      <c r="BK83" s="266"/>
      <c r="BL83" s="113"/>
      <c r="BM83" s="113"/>
      <c r="BN83" s="113"/>
      <c r="BO83" s="267"/>
      <c r="BP83" s="112"/>
      <c r="BQ83" s="113"/>
      <c r="BR83" s="113"/>
      <c r="BS83" s="113"/>
      <c r="BT83" s="113"/>
      <c r="BU83" s="113"/>
      <c r="BV83" s="113"/>
      <c r="BW83" s="113"/>
      <c r="BX83" s="114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44" t="s">
        <v>60</v>
      </c>
      <c r="E84" s="545"/>
      <c r="F84" s="545"/>
      <c r="G84" s="102"/>
      <c r="H84" s="102"/>
      <c r="I84" s="102"/>
      <c r="J84" s="548" t="s">
        <v>65</v>
      </c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549" t="s">
        <v>62</v>
      </c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7"/>
      <c r="AI84" s="550">
        <f>IF(FT32=0,"",SUMIF($BL$41:$BL$76,FL32,$BC$41:$BC$76))</f>
        <v>60000</v>
      </c>
      <c r="AJ84" s="550"/>
      <c r="AK84" s="550"/>
      <c r="AL84" s="550"/>
      <c r="AM84" s="551"/>
      <c r="AN84" s="551"/>
      <c r="AO84" s="551"/>
      <c r="AP84" s="551"/>
      <c r="AQ84" s="105"/>
      <c r="AR84" s="105"/>
      <c r="AS84" s="105"/>
      <c r="AT84" s="105"/>
      <c r="AU84" s="554"/>
      <c r="AV84" s="554"/>
      <c r="AW84" s="554"/>
      <c r="AX84" s="554"/>
      <c r="AY84" s="554"/>
      <c r="AZ84" s="554"/>
      <c r="BA84" s="555"/>
      <c r="BB84" s="555"/>
      <c r="BC84" s="268">
        <f t="shared" ref="BC84" si="2">AI84+AU84</f>
        <v>60000</v>
      </c>
      <c r="BD84" s="269"/>
      <c r="BE84" s="270"/>
      <c r="BF84" s="270"/>
      <c r="BG84" s="270"/>
      <c r="BH84" s="270"/>
      <c r="BI84" s="270"/>
      <c r="BJ84" s="270"/>
      <c r="BK84" s="270"/>
      <c r="BL84" s="83"/>
      <c r="BM84" s="83"/>
      <c r="BN84" s="83"/>
      <c r="BO84" s="271"/>
      <c r="BP84" s="82"/>
      <c r="BQ84" s="83"/>
      <c r="BR84" s="83"/>
      <c r="BS84" s="83"/>
      <c r="BT84" s="83"/>
      <c r="BU84" s="83"/>
      <c r="BV84" s="83"/>
      <c r="BW84" s="83"/>
      <c r="BX84" s="84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44"/>
      <c r="E85" s="545"/>
      <c r="F85" s="545"/>
      <c r="G85" s="102"/>
      <c r="H85" s="102"/>
      <c r="I85" s="102"/>
      <c r="J85" s="144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7"/>
      <c r="AI85" s="550"/>
      <c r="AJ85" s="550"/>
      <c r="AK85" s="550"/>
      <c r="AL85" s="550"/>
      <c r="AM85" s="551"/>
      <c r="AN85" s="551"/>
      <c r="AO85" s="551"/>
      <c r="AP85" s="551"/>
      <c r="AQ85" s="105"/>
      <c r="AR85" s="105"/>
      <c r="AS85" s="105"/>
      <c r="AT85" s="105"/>
      <c r="AU85" s="554"/>
      <c r="AV85" s="554"/>
      <c r="AW85" s="554"/>
      <c r="AX85" s="554"/>
      <c r="AY85" s="554"/>
      <c r="AZ85" s="554"/>
      <c r="BA85" s="555"/>
      <c r="BB85" s="555"/>
      <c r="BC85" s="264"/>
      <c r="BD85" s="265"/>
      <c r="BE85" s="266"/>
      <c r="BF85" s="266"/>
      <c r="BG85" s="266"/>
      <c r="BH85" s="266"/>
      <c r="BI85" s="266"/>
      <c r="BJ85" s="266"/>
      <c r="BK85" s="266"/>
      <c r="BL85" s="113"/>
      <c r="BM85" s="113"/>
      <c r="BN85" s="113"/>
      <c r="BO85" s="267"/>
      <c r="BP85" s="112"/>
      <c r="BQ85" s="113"/>
      <c r="BR85" s="113"/>
      <c r="BS85" s="113"/>
      <c r="BT85" s="113"/>
      <c r="BU85" s="113"/>
      <c r="BV85" s="113"/>
      <c r="BW85" s="113"/>
      <c r="BX85" s="114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44" t="s">
        <v>61</v>
      </c>
      <c r="E86" s="545"/>
      <c r="F86" s="545"/>
      <c r="G86" s="102"/>
      <c r="H86" s="102"/>
      <c r="I86" s="102"/>
      <c r="J86" s="548" t="s">
        <v>66</v>
      </c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549" t="s">
        <v>62</v>
      </c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7"/>
      <c r="AI86" s="550">
        <f>IF(FT34=0,"",SUMIF($BL$41:$BL$76,FL34,$BC$41:$BC$76))</f>
        <v>50</v>
      </c>
      <c r="AJ86" s="550"/>
      <c r="AK86" s="550"/>
      <c r="AL86" s="550"/>
      <c r="AM86" s="551"/>
      <c r="AN86" s="551"/>
      <c r="AO86" s="551"/>
      <c r="AP86" s="551"/>
      <c r="AQ86" s="105"/>
      <c r="AR86" s="105"/>
      <c r="AS86" s="105"/>
      <c r="AT86" s="105"/>
      <c r="AU86" s="554"/>
      <c r="AV86" s="554"/>
      <c r="AW86" s="554"/>
      <c r="AX86" s="554"/>
      <c r="AY86" s="554"/>
      <c r="AZ86" s="554"/>
      <c r="BA86" s="555"/>
      <c r="BB86" s="555"/>
      <c r="BC86" s="268">
        <f t="shared" ref="BC86" si="3">AI86+AU86</f>
        <v>50</v>
      </c>
      <c r="BD86" s="269"/>
      <c r="BE86" s="270"/>
      <c r="BF86" s="270"/>
      <c r="BG86" s="270"/>
      <c r="BH86" s="270"/>
      <c r="BI86" s="270"/>
      <c r="BJ86" s="270"/>
      <c r="BK86" s="270"/>
      <c r="BL86" s="83"/>
      <c r="BM86" s="83"/>
      <c r="BN86" s="83"/>
      <c r="BO86" s="271"/>
      <c r="BP86" s="82"/>
      <c r="BQ86" s="83"/>
      <c r="BR86" s="83"/>
      <c r="BS86" s="83"/>
      <c r="BT86" s="83"/>
      <c r="BU86" s="83"/>
      <c r="BV86" s="83"/>
      <c r="BW86" s="83"/>
      <c r="BX86" s="84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6"/>
      <c r="E87" s="547"/>
      <c r="F87" s="547"/>
      <c r="G87" s="110"/>
      <c r="H87" s="110"/>
      <c r="I87" s="110"/>
      <c r="J87" s="148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1"/>
      <c r="AI87" s="552"/>
      <c r="AJ87" s="552"/>
      <c r="AK87" s="552"/>
      <c r="AL87" s="552"/>
      <c r="AM87" s="553"/>
      <c r="AN87" s="553"/>
      <c r="AO87" s="553"/>
      <c r="AP87" s="553"/>
      <c r="AQ87" s="154"/>
      <c r="AR87" s="154"/>
      <c r="AS87" s="154"/>
      <c r="AT87" s="154"/>
      <c r="AU87" s="556"/>
      <c r="AV87" s="556"/>
      <c r="AW87" s="556"/>
      <c r="AX87" s="556"/>
      <c r="AY87" s="556"/>
      <c r="AZ87" s="556"/>
      <c r="BA87" s="557"/>
      <c r="BB87" s="557"/>
      <c r="BC87" s="558"/>
      <c r="BD87" s="559"/>
      <c r="BE87" s="560"/>
      <c r="BF87" s="560"/>
      <c r="BG87" s="560"/>
      <c r="BH87" s="560"/>
      <c r="BI87" s="560"/>
      <c r="BJ87" s="560"/>
      <c r="BK87" s="560"/>
      <c r="BL87" s="86"/>
      <c r="BM87" s="86"/>
      <c r="BN87" s="86"/>
      <c r="BO87" s="275"/>
      <c r="BP87" s="85"/>
      <c r="BQ87" s="86"/>
      <c r="BR87" s="86"/>
      <c r="BS87" s="86"/>
      <c r="BT87" s="86"/>
      <c r="BU87" s="86"/>
      <c r="BV87" s="86"/>
      <c r="BW87" s="86"/>
      <c r="BX87" s="87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6" t="s">
        <v>67</v>
      </c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272">
        <f>SUM(BC80:BK87)</f>
        <v>70678</v>
      </c>
      <c r="BD88" s="273"/>
      <c r="BE88" s="274"/>
      <c r="BF88" s="274"/>
      <c r="BG88" s="274"/>
      <c r="BH88" s="274"/>
      <c r="BI88" s="274"/>
      <c r="BJ88" s="274"/>
      <c r="BK88" s="274"/>
      <c r="BL88" s="89"/>
      <c r="BM88" s="89"/>
      <c r="BN88" s="89"/>
      <c r="BO88" s="263"/>
      <c r="BP88" s="88"/>
      <c r="BQ88" s="89"/>
      <c r="BR88" s="89"/>
      <c r="BS88" s="89"/>
      <c r="BT88" s="89"/>
      <c r="BU88" s="89"/>
      <c r="BV88" s="89"/>
      <c r="BW88" s="89"/>
      <c r="BX88" s="90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251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23"/>
      <c r="BD89" s="224"/>
      <c r="BE89" s="225"/>
      <c r="BF89" s="225"/>
      <c r="BG89" s="225"/>
      <c r="BH89" s="225"/>
      <c r="BI89" s="225"/>
      <c r="BJ89" s="225"/>
      <c r="BK89" s="225"/>
      <c r="BL89" s="86"/>
      <c r="BM89" s="86"/>
      <c r="BN89" s="86"/>
      <c r="BO89" s="275"/>
      <c r="BP89" s="85"/>
      <c r="BQ89" s="86"/>
      <c r="BR89" s="86"/>
      <c r="BS89" s="86"/>
      <c r="BT89" s="86"/>
      <c r="BU89" s="86"/>
      <c r="BV89" s="86"/>
      <c r="BW89" s="86"/>
      <c r="BX89" s="87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115"/>
      <c r="E90" s="115"/>
      <c r="F90" s="115"/>
      <c r="G90" s="115"/>
      <c r="H90" s="115"/>
      <c r="I90" s="11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118"/>
      <c r="E91" s="119"/>
      <c r="F91" s="117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119"/>
      <c r="E92" s="119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512" t="s">
        <v>93</v>
      </c>
      <c r="E93" s="512"/>
      <c r="F93" s="512"/>
      <c r="G93" s="512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512"/>
      <c r="E94" s="512"/>
      <c r="F94" s="512"/>
      <c r="G94" s="512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118" t="s">
        <v>54</v>
      </c>
      <c r="E95" s="119"/>
      <c r="F95" s="117" t="s">
        <v>51</v>
      </c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119"/>
      <c r="E96" s="119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118" t="s">
        <v>54</v>
      </c>
      <c r="E97" s="119"/>
      <c r="F97" s="117" t="s">
        <v>52</v>
      </c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119"/>
      <c r="E98" s="119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15"/>
      <c r="E99" s="116"/>
      <c r="F99" s="117" t="s">
        <v>53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80"/>
      <c r="BZ101" s="81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6"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BE6:BH7"/>
    <mergeCell ref="BI6:BJ7"/>
    <mergeCell ref="BK6:BM7"/>
    <mergeCell ref="BN6:BO7"/>
    <mergeCell ref="BP6:BR7"/>
    <mergeCell ref="BS6:BT7"/>
    <mergeCell ref="BU6:BW7"/>
    <mergeCell ref="D16:J17"/>
    <mergeCell ref="AZ16:BB17"/>
    <mergeCell ref="AQ12:AW13"/>
    <mergeCell ref="AZ12:BA13"/>
    <mergeCell ref="BB12:BD13"/>
    <mergeCell ref="BE12:BE13"/>
    <mergeCell ref="L12:Y13"/>
    <mergeCell ref="AB12:AF13"/>
    <mergeCell ref="FM11:FP11"/>
    <mergeCell ref="D12:J13"/>
    <mergeCell ref="Z12:AA13"/>
    <mergeCell ref="FK16:FO17"/>
    <mergeCell ref="FP16:FX16"/>
    <mergeCell ref="L16:AK17"/>
    <mergeCell ref="AQ18:AW19"/>
    <mergeCell ref="AZ18:BW19"/>
    <mergeCell ref="FK18:FO19"/>
    <mergeCell ref="FP18:FX18"/>
    <mergeCell ref="BF12:BI13"/>
    <mergeCell ref="FE14:FJ19"/>
    <mergeCell ref="FK14:FO15"/>
    <mergeCell ref="FP14:FX14"/>
    <mergeCell ref="FL22:FO23"/>
    <mergeCell ref="FE22:FK23"/>
    <mergeCell ref="AZ14:BW15"/>
    <mergeCell ref="BC16:BK17"/>
    <mergeCell ref="BL16:BN17"/>
    <mergeCell ref="BO16:BW17"/>
    <mergeCell ref="FP28:FS29"/>
    <mergeCell ref="E26:G27"/>
    <mergeCell ref="H26:J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AJ30:AK30"/>
    <mergeCell ref="AQ30:BA32"/>
    <mergeCell ref="BC30:BK32"/>
    <mergeCell ref="D35:K36"/>
    <mergeCell ref="L35:N36"/>
    <mergeCell ref="O35:Q36"/>
    <mergeCell ref="R35:T36"/>
    <mergeCell ref="Z28:AA29"/>
    <mergeCell ref="FP26:FS27"/>
    <mergeCell ref="FT26:FW27"/>
    <mergeCell ref="L27:Q27"/>
    <mergeCell ref="R27:S27"/>
    <mergeCell ref="T27:U27"/>
    <mergeCell ref="V27:W27"/>
    <mergeCell ref="X27:Y27"/>
    <mergeCell ref="Z27:AA27"/>
    <mergeCell ref="AB27:AC27"/>
    <mergeCell ref="AD27:AE27"/>
    <mergeCell ref="T25:U26"/>
    <mergeCell ref="V25:W26"/>
    <mergeCell ref="X25:Y26"/>
    <mergeCell ref="Z25:AA26"/>
    <mergeCell ref="AB25:AC26"/>
    <mergeCell ref="AD25:AE26"/>
    <mergeCell ref="FT28:FW29"/>
    <mergeCell ref="AD28:AE29"/>
    <mergeCell ref="AF28:AG29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FL28:FO29"/>
    <mergeCell ref="BC27:BH29"/>
    <mergeCell ref="BI27:BL29"/>
    <mergeCell ref="BM27:BS29"/>
    <mergeCell ref="BT27:BW29"/>
    <mergeCell ref="L28:Q29"/>
    <mergeCell ref="R28:S29"/>
    <mergeCell ref="T28:U29"/>
    <mergeCell ref="V28:W29"/>
    <mergeCell ref="AD30:AE30"/>
    <mergeCell ref="AF30:AG30"/>
    <mergeCell ref="X28:Y29"/>
    <mergeCell ref="D37:M38"/>
    <mergeCell ref="FL32:FO33"/>
    <mergeCell ref="FP32:FS33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L31:Q32"/>
    <mergeCell ref="R31:S32"/>
    <mergeCell ref="T31:U32"/>
    <mergeCell ref="V31:W32"/>
    <mergeCell ref="X31:Y32"/>
    <mergeCell ref="BL41:BO43"/>
    <mergeCell ref="BP41:BX43"/>
    <mergeCell ref="CD41:CP42"/>
    <mergeCell ref="CQ41:CZ42"/>
    <mergeCell ref="CD43:CP44"/>
    <mergeCell ref="CQ43:CZ44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AU44:BB46"/>
    <mergeCell ref="BC44:BK46"/>
    <mergeCell ref="BL44:BO46"/>
    <mergeCell ref="BP44:BX46"/>
    <mergeCell ref="CD45:CP46"/>
    <mergeCell ref="CQ45:CZ46"/>
    <mergeCell ref="B44:C46"/>
    <mergeCell ref="D44:F46"/>
    <mergeCell ref="G44:I46"/>
    <mergeCell ref="J44:AH46"/>
    <mergeCell ref="AI44:AP46"/>
    <mergeCell ref="AQ44:AT46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P53:BX55"/>
    <mergeCell ref="B56:C58"/>
    <mergeCell ref="D56:F58"/>
    <mergeCell ref="G56:I58"/>
    <mergeCell ref="J56:AH58"/>
    <mergeCell ref="AI56:AP58"/>
    <mergeCell ref="AQ56:AT58"/>
    <mergeCell ref="AU56:BB58"/>
    <mergeCell ref="BC56:BK58"/>
    <mergeCell ref="BL56:BO58"/>
    <mergeCell ref="BP56:BX58"/>
    <mergeCell ref="B53:C55"/>
    <mergeCell ref="D53:F55"/>
    <mergeCell ref="G53:I55"/>
    <mergeCell ref="J53:AH55"/>
    <mergeCell ref="AI53:AP55"/>
    <mergeCell ref="AQ53:AT55"/>
    <mergeCell ref="AU53:BB55"/>
    <mergeCell ref="BC53:BK55"/>
    <mergeCell ref="BL53:BO55"/>
    <mergeCell ref="BP59:BX61"/>
    <mergeCell ref="B62:C64"/>
    <mergeCell ref="D62:F64"/>
    <mergeCell ref="G62:I64"/>
    <mergeCell ref="J62:AH64"/>
    <mergeCell ref="AI62:AP64"/>
    <mergeCell ref="AQ62:AT64"/>
    <mergeCell ref="AU62:BB64"/>
    <mergeCell ref="BC62:BK64"/>
    <mergeCell ref="BL62:BO64"/>
    <mergeCell ref="BP62:BX64"/>
    <mergeCell ref="B59:C61"/>
    <mergeCell ref="D59:F61"/>
    <mergeCell ref="G59:I61"/>
    <mergeCell ref="J59:AH61"/>
    <mergeCell ref="AI59:AP61"/>
    <mergeCell ref="AQ59:AT61"/>
    <mergeCell ref="AU59:BB61"/>
    <mergeCell ref="BC59:BK61"/>
    <mergeCell ref="BL59:BO61"/>
    <mergeCell ref="BP65:BX67"/>
    <mergeCell ref="B68:C70"/>
    <mergeCell ref="D68:F70"/>
    <mergeCell ref="G68:I70"/>
    <mergeCell ref="J68:AH70"/>
    <mergeCell ref="AI68:AP70"/>
    <mergeCell ref="AQ68:AT70"/>
    <mergeCell ref="AU68:BB70"/>
    <mergeCell ref="BC68:BK70"/>
    <mergeCell ref="BL68:BO70"/>
    <mergeCell ref="BP68:BX70"/>
    <mergeCell ref="B65:C67"/>
    <mergeCell ref="D65:F67"/>
    <mergeCell ref="G65:I67"/>
    <mergeCell ref="J65:AH67"/>
    <mergeCell ref="AI65:AP67"/>
    <mergeCell ref="AQ65:AT67"/>
    <mergeCell ref="AU65:BB67"/>
    <mergeCell ref="BC65:BK67"/>
    <mergeCell ref="BL65:BO67"/>
    <mergeCell ref="BP71:BX73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BP74:BX76"/>
    <mergeCell ref="B71:C73"/>
    <mergeCell ref="D71:F73"/>
    <mergeCell ref="G71:I73"/>
    <mergeCell ref="J71:AH73"/>
    <mergeCell ref="AI71:AP73"/>
    <mergeCell ref="AQ71:AT73"/>
    <mergeCell ref="AU71:BB73"/>
    <mergeCell ref="BC71:BK73"/>
    <mergeCell ref="BL71:BO73"/>
    <mergeCell ref="BP78:BX79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W84:AH85"/>
    <mergeCell ref="AI84:AT85"/>
    <mergeCell ref="AU84:BB85"/>
    <mergeCell ref="BC84:BO85"/>
    <mergeCell ref="D78:I79"/>
    <mergeCell ref="J78:AH79"/>
    <mergeCell ref="AI78:AT79"/>
    <mergeCell ref="AU78:BB79"/>
    <mergeCell ref="BC78:BO79"/>
    <mergeCell ref="R25:S26"/>
    <mergeCell ref="D99:E100"/>
    <mergeCell ref="F99:AT100"/>
    <mergeCell ref="BY101:BZ101"/>
    <mergeCell ref="D95:E96"/>
    <mergeCell ref="F95:AT96"/>
    <mergeCell ref="D97:E98"/>
    <mergeCell ref="F97:AT98"/>
    <mergeCell ref="AI88:BB89"/>
    <mergeCell ref="BC88:BO89"/>
    <mergeCell ref="BP88:BX89"/>
    <mergeCell ref="D90:I90"/>
    <mergeCell ref="D91:E92"/>
    <mergeCell ref="F91:AT92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D84:I85"/>
    <mergeCell ref="J84:V85"/>
    <mergeCell ref="D93:G94"/>
    <mergeCell ref="AZ20:BU21"/>
    <mergeCell ref="BV20:BW21"/>
    <mergeCell ref="AH24:AI24"/>
    <mergeCell ref="AJ24:AK24"/>
    <mergeCell ref="AQ20:AW21"/>
    <mergeCell ref="BC33:BW35"/>
    <mergeCell ref="AH28:AI29"/>
    <mergeCell ref="AJ28:AK29"/>
    <mergeCell ref="D22:Z23"/>
    <mergeCell ref="AQ22:BH22"/>
    <mergeCell ref="BI22:BW22"/>
    <mergeCell ref="V24:W24"/>
    <mergeCell ref="X24:Y24"/>
    <mergeCell ref="Z24:AA24"/>
    <mergeCell ref="AB24:AC24"/>
    <mergeCell ref="AD24:AE24"/>
    <mergeCell ref="AF24:AG24"/>
    <mergeCell ref="L24:Q24"/>
    <mergeCell ref="R24:S24"/>
    <mergeCell ref="T24:U24"/>
    <mergeCell ref="U35:W36"/>
    <mergeCell ref="BL25:BW26"/>
    <mergeCell ref="L25:Q26"/>
  </mergeCells>
  <phoneticPr fontId="2"/>
  <dataValidations count="4">
    <dataValidation type="list" allowBlank="1" showInputMessage="1" showErrorMessage="1" sqref="BL41:BO76" xr:uid="{6D7AFCF7-5607-4128-8F0F-16B1C61CCC21}">
      <formula1>"※1,※2,※3,※4"</formula1>
    </dataValidation>
    <dataValidation type="list" allowBlank="1" showInputMessage="1" showErrorMessage="1" sqref="BI27:BL29" xr:uid="{6755B8C4-D39B-4699-9058-056D8B8AFAA4}">
      <formula1>"銀行,信用金庫,信用組合,労働金庫,農協"</formula1>
    </dataValidation>
    <dataValidation type="list" allowBlank="1" showInputMessage="1" showErrorMessage="1" sqref="BT27:BW29" xr:uid="{6DB66BBC-4026-4A9F-9D3E-BA72A9A9A4B5}">
      <formula1>"本店,支店,営業部,出張所"</formula1>
    </dataValidation>
    <dataValidation type="list" allowBlank="1" showInputMessage="1" showErrorMessage="1" sqref="BC30:BK32" xr:uid="{6471FCAA-706F-4816-8DDC-8E3CC64E51C0}">
      <formula1>"普通,当座"</formula1>
    </dataValidation>
  </dataValidations>
  <pageMargins left="0" right="0" top="0.196850393700787" bottom="0" header="0.31496062992126" footer="0.31496062992126"/>
  <pageSetup paperSize="9" scale="7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BC3A-B79A-490F-98C4-4EB0A6232784}">
  <sheetPr>
    <tabColor rgb="FFFFFF00"/>
  </sheetPr>
  <dimension ref="A1:FZ102"/>
  <sheetViews>
    <sheetView showGridLines="0" showZeros="0" view="pageBreakPreview" zoomScale="85" zoomScaleNormal="85" zoomScaleSheetLayoutView="85" workbookViewId="0">
      <selection activeCell="D93" sqref="D93:I94"/>
    </sheetView>
  </sheetViews>
  <sheetFormatPr baseColWidth="10" defaultColWidth="1.6640625" defaultRowHeight="11.25" customHeight="1"/>
  <cols>
    <col min="1" max="62" width="1.6640625" style="1"/>
    <col min="63" max="63" width="1.6640625" style="1" customWidth="1"/>
    <col min="64" max="95" width="1.6640625" style="1"/>
    <col min="96" max="96" width="1.6640625" style="1" customWidth="1"/>
    <col min="97" max="160" width="1.6640625" style="1"/>
    <col min="161" max="180" width="1.6640625" style="1" customWidth="1"/>
    <col min="181" max="16384" width="1.6640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72" t="s">
        <v>37</v>
      </c>
      <c r="FF1" s="473"/>
      <c r="FG1" s="473"/>
      <c r="FH1" s="473"/>
      <c r="FI1" s="473"/>
      <c r="FJ1" s="473"/>
      <c r="FK1" s="473"/>
      <c r="FL1" s="473"/>
      <c r="FM1" s="473"/>
      <c r="FN1" s="473"/>
      <c r="FO1" s="473"/>
      <c r="FP1" s="473"/>
      <c r="FQ1" s="473"/>
      <c r="FR1" s="473"/>
      <c r="FS1" s="473"/>
      <c r="FT1" s="473"/>
      <c r="FU1" s="473"/>
      <c r="FV1" s="473"/>
      <c r="FW1" s="473"/>
      <c r="FX1" s="473"/>
      <c r="FY1" s="473"/>
      <c r="FZ1" s="473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309"/>
      <c r="BR2" s="309"/>
      <c r="BS2" s="309"/>
      <c r="BT2" s="309"/>
      <c r="BU2" s="309"/>
      <c r="BV2" s="309"/>
      <c r="BW2" s="309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73"/>
      <c r="FF2" s="473"/>
      <c r="FG2" s="473"/>
      <c r="FH2" s="473"/>
      <c r="FI2" s="473"/>
      <c r="FJ2" s="473"/>
      <c r="FK2" s="473"/>
      <c r="FL2" s="473"/>
      <c r="FM2" s="473"/>
      <c r="FN2" s="473"/>
      <c r="FO2" s="473"/>
      <c r="FP2" s="473"/>
      <c r="FQ2" s="473"/>
      <c r="FR2" s="473"/>
      <c r="FS2" s="473"/>
      <c r="FT2" s="473"/>
      <c r="FU2" s="473"/>
      <c r="FV2" s="473"/>
      <c r="FW2" s="473"/>
      <c r="FX2" s="473"/>
      <c r="FY2" s="473"/>
      <c r="FZ2" s="473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74" t="s">
        <v>17</v>
      </c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309"/>
      <c r="BR3" s="309"/>
      <c r="BS3" s="309"/>
      <c r="BT3" s="309"/>
      <c r="BU3" s="309"/>
      <c r="BV3" s="309"/>
      <c r="BW3" s="309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309" t="s">
        <v>3</v>
      </c>
      <c r="AE6" s="309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309"/>
      <c r="AV6" s="309"/>
      <c r="AW6" s="9"/>
      <c r="AX6" s="9"/>
      <c r="AY6" s="9"/>
      <c r="AZ6" s="9"/>
      <c r="BA6" s="9"/>
      <c r="BB6" s="9"/>
      <c r="BC6" s="9"/>
      <c r="BD6" s="9"/>
      <c r="BE6" s="413" t="s">
        <v>77</v>
      </c>
      <c r="BF6" s="413"/>
      <c r="BG6" s="413"/>
      <c r="BH6" s="413"/>
      <c r="BI6" s="163"/>
      <c r="BJ6" s="163"/>
      <c r="BK6" s="413" t="s">
        <v>78</v>
      </c>
      <c r="BL6" s="413"/>
      <c r="BM6" s="413"/>
      <c r="BN6" s="163"/>
      <c r="BO6" s="163"/>
      <c r="BP6" s="503" t="s">
        <v>79</v>
      </c>
      <c r="BQ6" s="503"/>
      <c r="BR6" s="503"/>
      <c r="BS6" s="163"/>
      <c r="BT6" s="163"/>
      <c r="BU6" s="503" t="s">
        <v>80</v>
      </c>
      <c r="BV6" s="503"/>
      <c r="BW6" s="503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9"/>
      <c r="AX7" s="9"/>
      <c r="AY7" s="9"/>
      <c r="AZ7" s="9"/>
      <c r="BA7" s="9"/>
      <c r="BB7" s="9"/>
      <c r="BC7" s="9"/>
      <c r="BD7" s="9"/>
      <c r="BE7" s="413"/>
      <c r="BF7" s="413"/>
      <c r="BG7" s="413"/>
      <c r="BH7" s="413"/>
      <c r="BI7" s="163"/>
      <c r="BJ7" s="163"/>
      <c r="BK7" s="413"/>
      <c r="BL7" s="413"/>
      <c r="BM7" s="413"/>
      <c r="BN7" s="163"/>
      <c r="BO7" s="163"/>
      <c r="BP7" s="503"/>
      <c r="BQ7" s="503"/>
      <c r="BR7" s="503"/>
      <c r="BS7" s="163"/>
      <c r="BT7" s="163"/>
      <c r="BU7" s="503"/>
      <c r="BV7" s="503"/>
      <c r="BW7" s="503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77" t="s">
        <v>11</v>
      </c>
      <c r="FF8" s="461"/>
      <c r="FG8" s="461"/>
      <c r="FH8" s="461"/>
      <c r="FI8" s="461"/>
      <c r="FJ8" s="461"/>
      <c r="FK8" s="461"/>
      <c r="FL8" s="478"/>
      <c r="FM8" s="482" t="e">
        <f>IF(#REF!="","",#REF!)</f>
        <v>#REF!</v>
      </c>
      <c r="FN8" s="483"/>
      <c r="FO8" s="483"/>
      <c r="FP8" s="483"/>
      <c r="FQ8" s="483"/>
      <c r="FR8" s="483"/>
      <c r="FS8" s="484"/>
      <c r="FT8" s="51" t="s">
        <v>14</v>
      </c>
      <c r="FU8" s="485" t="e">
        <f>IF(#REF!="","",#REF!)</f>
        <v>#REF!</v>
      </c>
      <c r="FV8" s="486"/>
      <c r="FW8" s="8"/>
      <c r="FX8" s="7"/>
      <c r="FY8" s="7"/>
    </row>
    <row r="9" spans="1:182" ht="11.25" customHeight="1">
      <c r="A9" s="9"/>
      <c r="B9" s="9"/>
      <c r="C9" s="9"/>
      <c r="D9" s="487" t="s">
        <v>18</v>
      </c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79"/>
      <c r="FF9" s="480"/>
      <c r="FG9" s="480"/>
      <c r="FH9" s="480"/>
      <c r="FI9" s="480"/>
      <c r="FJ9" s="480"/>
      <c r="FK9" s="480"/>
      <c r="FL9" s="481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89" t="s">
        <v>12</v>
      </c>
      <c r="FF11" s="462"/>
      <c r="FG11" s="462"/>
      <c r="FH11" s="462"/>
      <c r="FI11" s="462"/>
      <c r="FJ11" s="463"/>
      <c r="FK11" s="463"/>
      <c r="FL11" s="490"/>
      <c r="FM11" s="469" t="e">
        <f>IF(#REF!="","",#REF!)</f>
        <v>#REF!</v>
      </c>
      <c r="FN11" s="469"/>
      <c r="FO11" s="469"/>
      <c r="FP11" s="469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24" t="s">
        <v>20</v>
      </c>
      <c r="E12" s="324"/>
      <c r="F12" s="324"/>
      <c r="G12" s="324"/>
      <c r="H12" s="324"/>
      <c r="I12" s="324"/>
      <c r="J12" s="324"/>
      <c r="K12" s="9"/>
      <c r="L12" s="491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3"/>
      <c r="Z12" s="470" t="s">
        <v>14</v>
      </c>
      <c r="AA12" s="471"/>
      <c r="AB12" s="497"/>
      <c r="AC12" s="498"/>
      <c r="AD12" s="498"/>
      <c r="AE12" s="498"/>
      <c r="AF12" s="49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24" t="s">
        <v>15</v>
      </c>
      <c r="AR12" s="456"/>
      <c r="AS12" s="456"/>
      <c r="AT12" s="456"/>
      <c r="AU12" s="456"/>
      <c r="AV12" s="456"/>
      <c r="AW12" s="456"/>
      <c r="AX12" s="13"/>
      <c r="AY12" s="13"/>
      <c r="AZ12" s="465" t="s">
        <v>45</v>
      </c>
      <c r="BA12" s="465"/>
      <c r="BB12" s="163"/>
      <c r="BC12" s="409"/>
      <c r="BD12" s="409"/>
      <c r="BE12" s="117" t="s">
        <v>14</v>
      </c>
      <c r="BF12" s="458"/>
      <c r="BG12" s="459"/>
      <c r="BH12" s="459"/>
      <c r="BI12" s="459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89"/>
      <c r="FF12" s="462"/>
      <c r="FG12" s="462"/>
      <c r="FH12" s="462"/>
      <c r="FI12" s="462"/>
      <c r="FJ12" s="463"/>
      <c r="FK12" s="463"/>
      <c r="FL12" s="490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24"/>
      <c r="E13" s="324"/>
      <c r="F13" s="324"/>
      <c r="G13" s="324"/>
      <c r="H13" s="324"/>
      <c r="I13" s="324"/>
      <c r="J13" s="324"/>
      <c r="K13" s="9"/>
      <c r="L13" s="494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6"/>
      <c r="Z13" s="470"/>
      <c r="AA13" s="471"/>
      <c r="AB13" s="500"/>
      <c r="AC13" s="501"/>
      <c r="AD13" s="501"/>
      <c r="AE13" s="501"/>
      <c r="AF13" s="502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56"/>
      <c r="AR13" s="456"/>
      <c r="AS13" s="456"/>
      <c r="AT13" s="456"/>
      <c r="AU13" s="456"/>
      <c r="AV13" s="456"/>
      <c r="AW13" s="456"/>
      <c r="AX13" s="13"/>
      <c r="AY13" s="13"/>
      <c r="AZ13" s="465"/>
      <c r="BA13" s="465"/>
      <c r="BB13" s="409"/>
      <c r="BC13" s="409"/>
      <c r="BD13" s="409"/>
      <c r="BE13" s="466"/>
      <c r="BF13" s="459"/>
      <c r="BG13" s="459"/>
      <c r="BH13" s="459"/>
      <c r="BI13" s="459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60" t="s">
        <v>34</v>
      </c>
      <c r="FF14" s="461"/>
      <c r="FG14" s="461"/>
      <c r="FH14" s="461"/>
      <c r="FI14" s="461"/>
      <c r="FJ14" s="461"/>
      <c r="FK14" s="450" t="s">
        <v>28</v>
      </c>
      <c r="FL14" s="450"/>
      <c r="FM14" s="450"/>
      <c r="FN14" s="450"/>
      <c r="FO14" s="450"/>
      <c r="FP14" s="451">
        <f>CQ41</f>
        <v>0</v>
      </c>
      <c r="FQ14" s="452"/>
      <c r="FR14" s="452"/>
      <c r="FS14" s="452"/>
      <c r="FT14" s="452"/>
      <c r="FU14" s="452"/>
      <c r="FV14" s="452"/>
      <c r="FW14" s="452"/>
      <c r="FX14" s="45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62"/>
      <c r="FF15" s="462"/>
      <c r="FG15" s="462"/>
      <c r="FH15" s="462"/>
      <c r="FI15" s="462"/>
      <c r="FJ15" s="462"/>
      <c r="FK15" s="450"/>
      <c r="FL15" s="450"/>
      <c r="FM15" s="450"/>
      <c r="FN15" s="450"/>
      <c r="FO15" s="45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464" t="s">
        <v>21</v>
      </c>
      <c r="E16" s="464"/>
      <c r="F16" s="464"/>
      <c r="G16" s="464"/>
      <c r="H16" s="464"/>
      <c r="I16" s="464"/>
      <c r="J16" s="464"/>
      <c r="K16" s="9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117" t="s">
        <v>44</v>
      </c>
      <c r="BA16" s="117"/>
      <c r="BB16" s="117"/>
      <c r="BC16" s="509"/>
      <c r="BD16" s="509"/>
      <c r="BE16" s="509"/>
      <c r="BF16" s="509"/>
      <c r="BG16" s="509"/>
      <c r="BH16" s="509"/>
      <c r="BI16" s="509"/>
      <c r="BJ16" s="509"/>
      <c r="BK16" s="509"/>
      <c r="BL16" s="510" t="s">
        <v>43</v>
      </c>
      <c r="BM16" s="510"/>
      <c r="BN16" s="510"/>
      <c r="BO16" s="509"/>
      <c r="BP16" s="509"/>
      <c r="BQ16" s="509"/>
      <c r="BR16" s="509"/>
      <c r="BS16" s="509"/>
      <c r="BT16" s="509"/>
      <c r="BU16" s="509"/>
      <c r="BV16" s="509"/>
      <c r="BW16" s="509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63"/>
      <c r="FF16" s="463"/>
      <c r="FG16" s="463"/>
      <c r="FH16" s="463"/>
      <c r="FI16" s="463"/>
      <c r="FJ16" s="463"/>
      <c r="FK16" s="450" t="s">
        <v>26</v>
      </c>
      <c r="FL16" s="450"/>
      <c r="FM16" s="450"/>
      <c r="FN16" s="450"/>
      <c r="FO16" s="450"/>
      <c r="FP16" s="451">
        <f>CQ43</f>
        <v>0</v>
      </c>
      <c r="FQ16" s="452"/>
      <c r="FR16" s="452"/>
      <c r="FS16" s="452"/>
      <c r="FT16" s="452"/>
      <c r="FU16" s="452"/>
      <c r="FV16" s="452"/>
      <c r="FW16" s="452"/>
      <c r="FX16" s="453"/>
      <c r="FY16" s="7"/>
    </row>
    <row r="17" spans="1:181" ht="11.25" customHeight="1">
      <c r="A17" s="9"/>
      <c r="B17" s="9"/>
      <c r="C17" s="9"/>
      <c r="D17" s="464"/>
      <c r="E17" s="464"/>
      <c r="F17" s="464"/>
      <c r="G17" s="464"/>
      <c r="H17" s="464"/>
      <c r="I17" s="464"/>
      <c r="J17" s="464"/>
      <c r="K17" s="9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117"/>
      <c r="BA17" s="117"/>
      <c r="BB17" s="117"/>
      <c r="BC17" s="509"/>
      <c r="BD17" s="509"/>
      <c r="BE17" s="509"/>
      <c r="BF17" s="509"/>
      <c r="BG17" s="509"/>
      <c r="BH17" s="509"/>
      <c r="BI17" s="509"/>
      <c r="BJ17" s="509"/>
      <c r="BK17" s="509"/>
      <c r="BL17" s="510"/>
      <c r="BM17" s="510"/>
      <c r="BN17" s="510"/>
      <c r="BO17" s="509"/>
      <c r="BP17" s="509"/>
      <c r="BQ17" s="509"/>
      <c r="BR17" s="509"/>
      <c r="BS17" s="509"/>
      <c r="BT17" s="509"/>
      <c r="BU17" s="509"/>
      <c r="BV17" s="509"/>
      <c r="BW17" s="509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63"/>
      <c r="FF17" s="463"/>
      <c r="FG17" s="463"/>
      <c r="FH17" s="463"/>
      <c r="FI17" s="463"/>
      <c r="FJ17" s="463"/>
      <c r="FK17" s="450"/>
      <c r="FL17" s="450"/>
      <c r="FM17" s="450"/>
      <c r="FN17" s="450"/>
      <c r="FO17" s="45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454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9"/>
      <c r="AK18" s="9"/>
      <c r="AL18" s="9"/>
      <c r="AM18" s="9"/>
      <c r="AN18" s="9"/>
      <c r="AO18" s="9"/>
      <c r="AP18" s="9"/>
      <c r="AQ18" s="324" t="s">
        <v>16</v>
      </c>
      <c r="AR18" s="456"/>
      <c r="AS18" s="456"/>
      <c r="AT18" s="456"/>
      <c r="AU18" s="456"/>
      <c r="AV18" s="456"/>
      <c r="AW18" s="456"/>
      <c r="AX18" s="13"/>
      <c r="AY18" s="13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457"/>
      <c r="BW18" s="457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63"/>
      <c r="FF18" s="463"/>
      <c r="FG18" s="463"/>
      <c r="FH18" s="463"/>
      <c r="FI18" s="463"/>
      <c r="FJ18" s="463"/>
      <c r="FK18" s="450" t="s">
        <v>27</v>
      </c>
      <c r="FL18" s="450"/>
      <c r="FM18" s="450"/>
      <c r="FN18" s="450"/>
      <c r="FO18" s="450"/>
      <c r="FP18" s="451">
        <f>CQ45</f>
        <v>0</v>
      </c>
      <c r="FQ18" s="452"/>
      <c r="FR18" s="452"/>
      <c r="FS18" s="452"/>
      <c r="FT18" s="452"/>
      <c r="FU18" s="452"/>
      <c r="FV18" s="452"/>
      <c r="FW18" s="452"/>
      <c r="FX18" s="45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9"/>
      <c r="AK19" s="9"/>
      <c r="AL19" s="9"/>
      <c r="AM19" s="9"/>
      <c r="AN19" s="9"/>
      <c r="AO19" s="9"/>
      <c r="AP19" s="9"/>
      <c r="AQ19" s="456"/>
      <c r="AR19" s="456"/>
      <c r="AS19" s="456"/>
      <c r="AT19" s="456"/>
      <c r="AU19" s="456"/>
      <c r="AV19" s="456"/>
      <c r="AW19" s="456"/>
      <c r="AX19" s="13"/>
      <c r="AY19" s="13"/>
      <c r="AZ19" s="410"/>
      <c r="BA19" s="410"/>
      <c r="BB19" s="410"/>
      <c r="BC19" s="410"/>
      <c r="BD19" s="410"/>
      <c r="BE19" s="410"/>
      <c r="BF19" s="410"/>
      <c r="BG19" s="410"/>
      <c r="BH19" s="410"/>
      <c r="BI19" s="410"/>
      <c r="BJ19" s="410"/>
      <c r="BK19" s="410"/>
      <c r="BL19" s="410"/>
      <c r="BM19" s="410"/>
      <c r="BN19" s="410"/>
      <c r="BO19" s="410"/>
      <c r="BP19" s="410"/>
      <c r="BQ19" s="410"/>
      <c r="BR19" s="410"/>
      <c r="BS19" s="410"/>
      <c r="BT19" s="410"/>
      <c r="BU19" s="410"/>
      <c r="BV19" s="457"/>
      <c r="BW19" s="457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63"/>
      <c r="FF19" s="463"/>
      <c r="FG19" s="463"/>
      <c r="FH19" s="463"/>
      <c r="FI19" s="463"/>
      <c r="FJ19" s="463"/>
      <c r="FK19" s="450"/>
      <c r="FL19" s="450"/>
      <c r="FM19" s="450"/>
      <c r="FN19" s="450"/>
      <c r="FO19" s="45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78" t="s">
        <v>0</v>
      </c>
      <c r="AR20" s="504"/>
      <c r="AS20" s="504"/>
      <c r="AT20" s="504"/>
      <c r="AU20" s="504"/>
      <c r="AV20" s="504"/>
      <c r="AW20" s="504"/>
      <c r="AX20" s="13"/>
      <c r="AY20" s="13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8" t="s">
        <v>76</v>
      </c>
      <c r="BW20" s="78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504"/>
      <c r="AR21" s="504"/>
      <c r="AS21" s="504"/>
      <c r="AT21" s="504"/>
      <c r="AU21" s="504"/>
      <c r="AV21" s="504"/>
      <c r="AW21" s="504"/>
      <c r="AX21" s="13"/>
      <c r="AY21" s="13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8"/>
      <c r="BW21" s="78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15" t="s">
        <v>7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439" t="s">
        <v>70</v>
      </c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440"/>
      <c r="BI22" s="442"/>
      <c r="BJ22" s="442"/>
      <c r="BK22" s="442"/>
      <c r="BL22" s="442"/>
      <c r="BM22" s="442"/>
      <c r="BN22" s="442"/>
      <c r="BO22" s="442"/>
      <c r="BP22" s="442"/>
      <c r="BQ22" s="442"/>
      <c r="BR22" s="442"/>
      <c r="BS22" s="442"/>
      <c r="BT22" s="442"/>
      <c r="BU22" s="442"/>
      <c r="BV22" s="442"/>
      <c r="BW22" s="442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506" t="s">
        <v>39</v>
      </c>
      <c r="FF22" s="507"/>
      <c r="FG22" s="507"/>
      <c r="FH22" s="507"/>
      <c r="FI22" s="507"/>
      <c r="FJ22" s="507"/>
      <c r="FK22" s="507"/>
      <c r="FL22" s="427">
        <v>0.1</v>
      </c>
      <c r="FM22" s="428"/>
      <c r="FN22" s="428"/>
      <c r="FO22" s="428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3"/>
      <c r="BJ23" s="443"/>
      <c r="BK23" s="443"/>
      <c r="BL23" s="443"/>
      <c r="BM23" s="443"/>
      <c r="BN23" s="443"/>
      <c r="BO23" s="443"/>
      <c r="BP23" s="443"/>
      <c r="BQ23" s="443"/>
      <c r="BR23" s="443"/>
      <c r="BS23" s="443"/>
      <c r="BT23" s="443"/>
      <c r="BU23" s="443"/>
      <c r="BV23" s="443"/>
      <c r="BW23" s="443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508"/>
      <c r="FF23" s="508"/>
      <c r="FG23" s="508"/>
      <c r="FH23" s="508"/>
      <c r="FI23" s="508"/>
      <c r="FJ23" s="508"/>
      <c r="FK23" s="508"/>
      <c r="FL23" s="429"/>
      <c r="FM23" s="429"/>
      <c r="FN23" s="429"/>
      <c r="FO23" s="429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0"/>
      <c r="M24" s="431"/>
      <c r="N24" s="431"/>
      <c r="O24" s="431"/>
      <c r="P24" s="431"/>
      <c r="Q24" s="432"/>
      <c r="R24" s="433"/>
      <c r="S24" s="434"/>
      <c r="T24" s="419"/>
      <c r="U24" s="420"/>
      <c r="V24" s="419" t="s">
        <v>5</v>
      </c>
      <c r="W24" s="435"/>
      <c r="X24" s="436"/>
      <c r="Y24" s="420"/>
      <c r="Z24" s="419"/>
      <c r="AA24" s="420"/>
      <c r="AB24" s="419" t="s">
        <v>6</v>
      </c>
      <c r="AC24" s="437"/>
      <c r="AD24" s="438"/>
      <c r="AE24" s="420"/>
      <c r="AF24" s="419"/>
      <c r="AG24" s="420"/>
      <c r="AH24" s="419" t="s">
        <v>4</v>
      </c>
      <c r="AI24" s="420"/>
      <c r="AJ24" s="421"/>
      <c r="AK24" s="422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40" t="s">
        <v>35</v>
      </c>
      <c r="M25" s="338"/>
      <c r="N25" s="338"/>
      <c r="O25" s="338"/>
      <c r="P25" s="338"/>
      <c r="Q25" s="341"/>
      <c r="R25" s="343" t="str">
        <f>FP15</f>
        <v/>
      </c>
      <c r="S25" s="344"/>
      <c r="T25" s="326" t="str">
        <f>FQ15</f>
        <v/>
      </c>
      <c r="U25" s="326"/>
      <c r="V25" s="326" t="str">
        <f>FR15</f>
        <v/>
      </c>
      <c r="W25" s="347"/>
      <c r="X25" s="349" t="str">
        <f>FS15</f>
        <v/>
      </c>
      <c r="Y25" s="326"/>
      <c r="Z25" s="326" t="str">
        <f>FT15</f>
        <v/>
      </c>
      <c r="AA25" s="326"/>
      <c r="AB25" s="326" t="str">
        <f>FU15</f>
        <v/>
      </c>
      <c r="AC25" s="328"/>
      <c r="AD25" s="330" t="str">
        <f>FV15</f>
        <v/>
      </c>
      <c r="AE25" s="326"/>
      <c r="AF25" s="326" t="str">
        <f>FW15</f>
        <v/>
      </c>
      <c r="AG25" s="326"/>
      <c r="AH25" s="326" t="str">
        <f>IF(FP14=0,"",FX15)</f>
        <v/>
      </c>
      <c r="AI25" s="326"/>
      <c r="AJ25" s="332" t="s">
        <v>14</v>
      </c>
      <c r="AK25" s="333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78" t="s">
        <v>12</v>
      </c>
      <c r="BF25" s="78"/>
      <c r="BG25" s="78"/>
      <c r="BH25" s="78"/>
      <c r="BI25" s="78"/>
      <c r="BJ25" s="78"/>
      <c r="BK25" s="401"/>
      <c r="BL25" s="444"/>
      <c r="BM25" s="445"/>
      <c r="BN25" s="445"/>
      <c r="BO25" s="445"/>
      <c r="BP25" s="445"/>
      <c r="BQ25" s="445"/>
      <c r="BR25" s="445"/>
      <c r="BS25" s="445"/>
      <c r="BT25" s="445"/>
      <c r="BU25" s="445"/>
      <c r="BV25" s="445"/>
      <c r="BW25" s="446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87"/>
      <c r="F26" s="388"/>
      <c r="G26" s="388"/>
      <c r="H26" s="309" t="s">
        <v>8</v>
      </c>
      <c r="I26" s="389"/>
      <c r="J26" s="389"/>
      <c r="K26" s="20"/>
      <c r="L26" s="383"/>
      <c r="M26" s="339"/>
      <c r="N26" s="339"/>
      <c r="O26" s="339"/>
      <c r="P26" s="339"/>
      <c r="Q26" s="384"/>
      <c r="R26" s="423"/>
      <c r="S26" s="424"/>
      <c r="T26" s="400"/>
      <c r="U26" s="400"/>
      <c r="V26" s="400"/>
      <c r="W26" s="365"/>
      <c r="X26" s="425"/>
      <c r="Y26" s="400"/>
      <c r="Z26" s="400"/>
      <c r="AA26" s="400"/>
      <c r="AB26" s="400"/>
      <c r="AC26" s="426"/>
      <c r="AD26" s="369"/>
      <c r="AE26" s="400"/>
      <c r="AF26" s="400"/>
      <c r="AG26" s="400"/>
      <c r="AH26" s="400"/>
      <c r="AI26" s="400"/>
      <c r="AJ26" s="370"/>
      <c r="AK26" s="371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402"/>
      <c r="BF26" s="402"/>
      <c r="BG26" s="402"/>
      <c r="BH26" s="402"/>
      <c r="BI26" s="402"/>
      <c r="BJ26" s="402"/>
      <c r="BK26" s="403"/>
      <c r="BL26" s="447"/>
      <c r="BM26" s="448"/>
      <c r="BN26" s="448"/>
      <c r="BO26" s="448"/>
      <c r="BP26" s="448"/>
      <c r="BQ26" s="448"/>
      <c r="BR26" s="448"/>
      <c r="BS26" s="448"/>
      <c r="BT26" s="448"/>
      <c r="BU26" s="448"/>
      <c r="BV26" s="448"/>
      <c r="BW26" s="449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90" t="s">
        <v>46</v>
      </c>
      <c r="FF26" s="391"/>
      <c r="FG26" s="391"/>
      <c r="FH26" s="391"/>
      <c r="FI26" s="391"/>
      <c r="FJ26" s="391"/>
      <c r="FK26" s="392"/>
      <c r="FL26" s="311" t="s">
        <v>56</v>
      </c>
      <c r="FM26" s="312"/>
      <c r="FN26" s="312"/>
      <c r="FO26" s="312"/>
      <c r="FP26" s="314">
        <v>0.1</v>
      </c>
      <c r="FQ26" s="315"/>
      <c r="FR26" s="315"/>
      <c r="FS26" s="316"/>
      <c r="FT26" s="320">
        <f>COUNTIF($BL$41:$BL$76,FL26)</f>
        <v>0</v>
      </c>
      <c r="FU26" s="321"/>
      <c r="FV26" s="321"/>
      <c r="FW26" s="321"/>
    </row>
    <row r="27" spans="1:181" ht="11.25" customHeight="1">
      <c r="A27" s="9"/>
      <c r="B27" s="9"/>
      <c r="C27" s="9"/>
      <c r="D27" s="19"/>
      <c r="E27" s="388"/>
      <c r="F27" s="388"/>
      <c r="G27" s="388"/>
      <c r="H27" s="389"/>
      <c r="I27" s="389"/>
      <c r="J27" s="389"/>
      <c r="K27" s="20"/>
      <c r="L27" s="357"/>
      <c r="M27" s="337"/>
      <c r="N27" s="337"/>
      <c r="O27" s="337"/>
      <c r="P27" s="337"/>
      <c r="Q27" s="358"/>
      <c r="R27" s="359"/>
      <c r="S27" s="360"/>
      <c r="T27" s="353"/>
      <c r="U27" s="352"/>
      <c r="V27" s="353"/>
      <c r="W27" s="361"/>
      <c r="X27" s="362"/>
      <c r="Y27" s="352"/>
      <c r="Z27" s="353"/>
      <c r="AA27" s="352"/>
      <c r="AB27" s="353"/>
      <c r="AC27" s="363"/>
      <c r="AD27" s="351"/>
      <c r="AE27" s="352"/>
      <c r="AF27" s="353"/>
      <c r="AG27" s="352"/>
      <c r="AH27" s="353"/>
      <c r="AI27" s="352"/>
      <c r="AJ27" s="398"/>
      <c r="AK27" s="399"/>
      <c r="AL27" s="9"/>
      <c r="AM27" s="9"/>
      <c r="AN27" s="9"/>
      <c r="AO27" s="9"/>
      <c r="AP27" s="9"/>
      <c r="AQ27" s="323" t="s">
        <v>74</v>
      </c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7"/>
      <c r="BC27" s="195"/>
      <c r="BD27" s="372"/>
      <c r="BE27" s="372"/>
      <c r="BF27" s="372"/>
      <c r="BG27" s="372"/>
      <c r="BH27" s="372"/>
      <c r="BI27" s="375" t="s">
        <v>81</v>
      </c>
      <c r="BJ27" s="376"/>
      <c r="BK27" s="376"/>
      <c r="BL27" s="376"/>
      <c r="BM27" s="195"/>
      <c r="BN27" s="372"/>
      <c r="BO27" s="372"/>
      <c r="BP27" s="372"/>
      <c r="BQ27" s="372"/>
      <c r="BR27" s="372"/>
      <c r="BS27" s="372"/>
      <c r="BT27" s="379" t="s">
        <v>82</v>
      </c>
      <c r="BU27" s="380"/>
      <c r="BV27" s="380"/>
      <c r="BW27" s="380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3"/>
      <c r="FF27" s="394"/>
      <c r="FG27" s="394"/>
      <c r="FH27" s="394"/>
      <c r="FI27" s="394"/>
      <c r="FJ27" s="394"/>
      <c r="FK27" s="395"/>
      <c r="FL27" s="313"/>
      <c r="FM27" s="313"/>
      <c r="FN27" s="313"/>
      <c r="FO27" s="313"/>
      <c r="FP27" s="317"/>
      <c r="FQ27" s="318"/>
      <c r="FR27" s="318"/>
      <c r="FS27" s="319"/>
      <c r="FT27" s="322"/>
      <c r="FU27" s="322"/>
      <c r="FV27" s="322"/>
      <c r="FW27" s="32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40" t="s">
        <v>1</v>
      </c>
      <c r="M28" s="338"/>
      <c r="N28" s="338"/>
      <c r="O28" s="338"/>
      <c r="P28" s="338"/>
      <c r="Q28" s="341"/>
      <c r="R28" s="385" t="str">
        <f>FP17</f>
        <v/>
      </c>
      <c r="S28" s="330"/>
      <c r="T28" s="347" t="str">
        <f>FQ17</f>
        <v/>
      </c>
      <c r="U28" s="330"/>
      <c r="V28" s="347" t="str">
        <f>FR17</f>
        <v/>
      </c>
      <c r="W28" s="367"/>
      <c r="X28" s="385" t="str">
        <f>FS17</f>
        <v/>
      </c>
      <c r="Y28" s="330"/>
      <c r="Z28" s="347" t="str">
        <f>FT17</f>
        <v/>
      </c>
      <c r="AA28" s="330"/>
      <c r="AB28" s="347" t="str">
        <f>FU17</f>
        <v/>
      </c>
      <c r="AC28" s="364"/>
      <c r="AD28" s="367" t="str">
        <f>FV17</f>
        <v/>
      </c>
      <c r="AE28" s="330"/>
      <c r="AF28" s="347" t="str">
        <f>FW17</f>
        <v/>
      </c>
      <c r="AG28" s="330"/>
      <c r="AH28" s="347" t="str">
        <f>IF(FP16=0,"",FX17)</f>
        <v/>
      </c>
      <c r="AI28" s="330"/>
      <c r="AJ28" s="332" t="s">
        <v>14</v>
      </c>
      <c r="AK28" s="333"/>
      <c r="AL28" s="9"/>
      <c r="AM28" s="9"/>
      <c r="AN28" s="9"/>
      <c r="AO28" s="9"/>
      <c r="AP28" s="9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13"/>
      <c r="BC28" s="373"/>
      <c r="BD28" s="373"/>
      <c r="BE28" s="373"/>
      <c r="BF28" s="373"/>
      <c r="BG28" s="373"/>
      <c r="BH28" s="373"/>
      <c r="BI28" s="377"/>
      <c r="BJ28" s="377"/>
      <c r="BK28" s="377"/>
      <c r="BL28" s="377"/>
      <c r="BM28" s="373"/>
      <c r="BN28" s="373"/>
      <c r="BO28" s="373"/>
      <c r="BP28" s="373"/>
      <c r="BQ28" s="373"/>
      <c r="BR28" s="373"/>
      <c r="BS28" s="373"/>
      <c r="BT28" s="381"/>
      <c r="BU28" s="381"/>
      <c r="BV28" s="381"/>
      <c r="BW28" s="381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6"/>
      <c r="FF28" s="116"/>
      <c r="FG28" s="116"/>
      <c r="FH28" s="116"/>
      <c r="FI28" s="116"/>
      <c r="FJ28" s="116"/>
      <c r="FK28" s="397"/>
      <c r="FL28" s="311" t="s">
        <v>58</v>
      </c>
      <c r="FM28" s="312"/>
      <c r="FN28" s="312"/>
      <c r="FO28" s="312"/>
      <c r="FP28" s="314">
        <v>0.08</v>
      </c>
      <c r="FQ28" s="315"/>
      <c r="FR28" s="315"/>
      <c r="FS28" s="316"/>
      <c r="FT28" s="320">
        <f>COUNTIF($BL$41:$BL$76,FL28)</f>
        <v>0</v>
      </c>
      <c r="FU28" s="321"/>
      <c r="FV28" s="321"/>
      <c r="FW28" s="321"/>
    </row>
    <row r="29" spans="1:181" ht="11.25" customHeight="1">
      <c r="A29" s="9"/>
      <c r="B29" s="9"/>
      <c r="C29" s="9"/>
      <c r="D29" s="354" t="s">
        <v>19</v>
      </c>
      <c r="E29" s="355"/>
      <c r="F29" s="355"/>
      <c r="G29" s="355"/>
      <c r="H29" s="355"/>
      <c r="I29" s="355"/>
      <c r="J29" s="355"/>
      <c r="K29" s="356"/>
      <c r="L29" s="383"/>
      <c r="M29" s="339"/>
      <c r="N29" s="339"/>
      <c r="O29" s="339"/>
      <c r="P29" s="339"/>
      <c r="Q29" s="384"/>
      <c r="R29" s="386"/>
      <c r="S29" s="369"/>
      <c r="T29" s="365"/>
      <c r="U29" s="369"/>
      <c r="V29" s="365"/>
      <c r="W29" s="368"/>
      <c r="X29" s="386"/>
      <c r="Y29" s="369"/>
      <c r="Z29" s="365"/>
      <c r="AA29" s="369"/>
      <c r="AB29" s="365"/>
      <c r="AC29" s="366"/>
      <c r="AD29" s="368"/>
      <c r="AE29" s="369"/>
      <c r="AF29" s="365"/>
      <c r="AG29" s="369"/>
      <c r="AH29" s="365"/>
      <c r="AI29" s="369"/>
      <c r="AJ29" s="370"/>
      <c r="AK29" s="371"/>
      <c r="AL29" s="9"/>
      <c r="AM29" s="9"/>
      <c r="AN29" s="9"/>
      <c r="AO29" s="9"/>
      <c r="AP29" s="9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8"/>
      <c r="BC29" s="374"/>
      <c r="BD29" s="374"/>
      <c r="BE29" s="374"/>
      <c r="BF29" s="374"/>
      <c r="BG29" s="374"/>
      <c r="BH29" s="374"/>
      <c r="BI29" s="378"/>
      <c r="BJ29" s="378"/>
      <c r="BK29" s="378"/>
      <c r="BL29" s="378"/>
      <c r="BM29" s="374"/>
      <c r="BN29" s="374"/>
      <c r="BO29" s="374"/>
      <c r="BP29" s="374"/>
      <c r="BQ29" s="374"/>
      <c r="BR29" s="374"/>
      <c r="BS29" s="374"/>
      <c r="BT29" s="382"/>
      <c r="BU29" s="382"/>
      <c r="BV29" s="382"/>
      <c r="BW29" s="382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6"/>
      <c r="FF29" s="116"/>
      <c r="FG29" s="116"/>
      <c r="FH29" s="116"/>
      <c r="FI29" s="116"/>
      <c r="FJ29" s="116"/>
      <c r="FK29" s="397"/>
      <c r="FL29" s="313"/>
      <c r="FM29" s="313"/>
      <c r="FN29" s="313"/>
      <c r="FO29" s="313"/>
      <c r="FP29" s="317"/>
      <c r="FQ29" s="318"/>
      <c r="FR29" s="318"/>
      <c r="FS29" s="319"/>
      <c r="FT29" s="322"/>
      <c r="FU29" s="322"/>
      <c r="FV29" s="322"/>
      <c r="FW29" s="322"/>
    </row>
    <row r="30" spans="1:181" ht="11.25" customHeight="1">
      <c r="A30" s="9"/>
      <c r="B30" s="9"/>
      <c r="C30" s="9"/>
      <c r="D30" s="354"/>
      <c r="E30" s="355"/>
      <c r="F30" s="355"/>
      <c r="G30" s="355"/>
      <c r="H30" s="355"/>
      <c r="I30" s="355"/>
      <c r="J30" s="355"/>
      <c r="K30" s="356"/>
      <c r="L30" s="357"/>
      <c r="M30" s="337"/>
      <c r="N30" s="337"/>
      <c r="O30" s="337"/>
      <c r="P30" s="337"/>
      <c r="Q30" s="358"/>
      <c r="R30" s="359"/>
      <c r="S30" s="360"/>
      <c r="T30" s="353"/>
      <c r="U30" s="352"/>
      <c r="V30" s="353"/>
      <c r="W30" s="361"/>
      <c r="X30" s="362"/>
      <c r="Y30" s="352"/>
      <c r="Z30" s="353"/>
      <c r="AA30" s="352"/>
      <c r="AB30" s="353"/>
      <c r="AC30" s="363"/>
      <c r="AD30" s="351"/>
      <c r="AE30" s="352"/>
      <c r="AF30" s="353"/>
      <c r="AG30" s="352"/>
      <c r="AH30" s="353"/>
      <c r="AI30" s="352"/>
      <c r="AJ30" s="398"/>
      <c r="AK30" s="399"/>
      <c r="AL30" s="9"/>
      <c r="AM30" s="9"/>
      <c r="AN30" s="9"/>
      <c r="AO30" s="9"/>
      <c r="AP30" s="9"/>
      <c r="AQ30" s="404" t="s">
        <v>41</v>
      </c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37"/>
      <c r="BC30" s="160"/>
      <c r="BD30" s="407"/>
      <c r="BE30" s="407"/>
      <c r="BF30" s="407"/>
      <c r="BG30" s="407"/>
      <c r="BH30" s="407"/>
      <c r="BI30" s="407"/>
      <c r="BJ30" s="408"/>
      <c r="BK30" s="408"/>
      <c r="BL30" s="27"/>
      <c r="BM30" s="336" t="s">
        <v>13</v>
      </c>
      <c r="BN30" s="337"/>
      <c r="BO30" s="160"/>
      <c r="BP30" s="160"/>
      <c r="BQ30" s="160"/>
      <c r="BR30" s="160"/>
      <c r="BS30" s="160"/>
      <c r="BT30" s="160"/>
      <c r="BU30" s="160"/>
      <c r="BV30" s="160"/>
      <c r="BW30" s="160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6"/>
      <c r="FF30" s="116"/>
      <c r="FG30" s="116"/>
      <c r="FH30" s="116"/>
      <c r="FI30" s="116"/>
      <c r="FJ30" s="116"/>
      <c r="FK30" s="397"/>
      <c r="FL30" s="311"/>
      <c r="FM30" s="312"/>
      <c r="FN30" s="312"/>
      <c r="FO30" s="312"/>
      <c r="FP30" s="314"/>
      <c r="FQ30" s="315"/>
      <c r="FR30" s="315"/>
      <c r="FS30" s="316"/>
      <c r="FT30" s="320">
        <f>COUNTIF($BL$41:$BL$76,FL30)</f>
        <v>0</v>
      </c>
      <c r="FU30" s="321"/>
      <c r="FV30" s="321"/>
      <c r="FW30" s="32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40" t="s">
        <v>36</v>
      </c>
      <c r="M31" s="338"/>
      <c r="N31" s="338"/>
      <c r="O31" s="338"/>
      <c r="P31" s="338"/>
      <c r="Q31" s="341"/>
      <c r="R31" s="343" t="str">
        <f>IF(LEN(BC88)&gt;=9,MID(BC88,LEN(BC88)-8,1),"")</f>
        <v/>
      </c>
      <c r="S31" s="344"/>
      <c r="T31" s="654" t="str">
        <f>IF(LEN(BC88)&gt;=8,MID(BC88,LEN(BC88)-7,1),"")</f>
        <v/>
      </c>
      <c r="U31" s="655"/>
      <c r="V31" s="652" t="str">
        <f>IF(LEN(BC88)&gt;=7,MID(BC88,LEN(BC88)-6,1),"")</f>
        <v/>
      </c>
      <c r="W31" s="344"/>
      <c r="X31" s="343" t="str">
        <f>IF(LEN(BC88)&gt;=6,MID(BC88,LEN(BC88)-5,1),"")</f>
        <v/>
      </c>
      <c r="Y31" s="344"/>
      <c r="Z31" s="654" t="str">
        <f>IF(LEN(BC88)&gt;=5,MID(BC88,LEN(BC88)-4,1),"")</f>
        <v/>
      </c>
      <c r="AA31" s="655"/>
      <c r="AB31" s="652" t="str">
        <f>IF(LEN(BC88)&gt;=4,MID(BC88,LEN(BC88)-3,1),"")</f>
        <v/>
      </c>
      <c r="AC31" s="344"/>
      <c r="AD31" s="343" t="str">
        <f>IF(LEN(BC88)&gt;=3,MID(BC88,LEN(BC88)-2,1),"")</f>
        <v/>
      </c>
      <c r="AE31" s="344"/>
      <c r="AF31" s="654" t="str">
        <f>IF(LEN(BC88)&gt;=2,MID(BC88,LEN(BC88)-1,1),"")</f>
        <v/>
      </c>
      <c r="AG31" s="655"/>
      <c r="AH31" s="654" t="str">
        <f>IF(LEN(BC88)&gt;=1,MID(BC88,LEN(BC88),1),"")</f>
        <v/>
      </c>
      <c r="AI31" s="655"/>
      <c r="AJ31" s="332" t="s">
        <v>14</v>
      </c>
      <c r="AK31" s="333"/>
      <c r="AL31" s="9"/>
      <c r="AM31" s="9"/>
      <c r="AN31" s="9"/>
      <c r="AO31" s="9"/>
      <c r="AP31" s="9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13"/>
      <c r="BC31" s="409"/>
      <c r="BD31" s="409"/>
      <c r="BE31" s="409"/>
      <c r="BF31" s="409"/>
      <c r="BG31" s="409"/>
      <c r="BH31" s="409"/>
      <c r="BI31" s="409"/>
      <c r="BJ31" s="410"/>
      <c r="BK31" s="410"/>
      <c r="BL31" s="9"/>
      <c r="BM31" s="338"/>
      <c r="BN31" s="338"/>
      <c r="BO31" s="163"/>
      <c r="BP31" s="163"/>
      <c r="BQ31" s="163"/>
      <c r="BR31" s="163"/>
      <c r="BS31" s="163"/>
      <c r="BT31" s="163"/>
      <c r="BU31" s="163"/>
      <c r="BV31" s="163"/>
      <c r="BW31" s="163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6"/>
      <c r="FF31" s="116"/>
      <c r="FG31" s="116"/>
      <c r="FH31" s="116"/>
      <c r="FI31" s="116"/>
      <c r="FJ31" s="116"/>
      <c r="FK31" s="397"/>
      <c r="FL31" s="313"/>
      <c r="FM31" s="313"/>
      <c r="FN31" s="313"/>
      <c r="FO31" s="313"/>
      <c r="FP31" s="317"/>
      <c r="FQ31" s="318"/>
      <c r="FR31" s="318"/>
      <c r="FS31" s="319"/>
      <c r="FT31" s="322"/>
      <c r="FU31" s="322"/>
      <c r="FV31" s="322"/>
      <c r="FW31" s="32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41"/>
      <c r="M32" s="257"/>
      <c r="N32" s="257"/>
      <c r="O32" s="257"/>
      <c r="P32" s="257"/>
      <c r="Q32" s="342"/>
      <c r="R32" s="345"/>
      <c r="S32" s="346"/>
      <c r="T32" s="656"/>
      <c r="U32" s="657"/>
      <c r="V32" s="653"/>
      <c r="W32" s="346"/>
      <c r="X32" s="345"/>
      <c r="Y32" s="346"/>
      <c r="Z32" s="656"/>
      <c r="AA32" s="657"/>
      <c r="AB32" s="653"/>
      <c r="AC32" s="346"/>
      <c r="AD32" s="345"/>
      <c r="AE32" s="346"/>
      <c r="AF32" s="656"/>
      <c r="AG32" s="657"/>
      <c r="AH32" s="656"/>
      <c r="AI32" s="657"/>
      <c r="AJ32" s="334"/>
      <c r="AK32" s="335"/>
      <c r="AL32" s="9"/>
      <c r="AM32" s="9"/>
      <c r="AN32" s="9"/>
      <c r="AO32" s="9"/>
      <c r="AP32" s="9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38"/>
      <c r="BC32" s="411"/>
      <c r="BD32" s="411"/>
      <c r="BE32" s="411"/>
      <c r="BF32" s="411"/>
      <c r="BG32" s="411"/>
      <c r="BH32" s="411"/>
      <c r="BI32" s="411"/>
      <c r="BJ32" s="412"/>
      <c r="BK32" s="412"/>
      <c r="BL32" s="21"/>
      <c r="BM32" s="339"/>
      <c r="BN32" s="339"/>
      <c r="BO32" s="166"/>
      <c r="BP32" s="166"/>
      <c r="BQ32" s="166"/>
      <c r="BR32" s="166"/>
      <c r="BS32" s="166"/>
      <c r="BT32" s="166"/>
      <c r="BU32" s="166"/>
      <c r="BV32" s="166"/>
      <c r="BW32" s="166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6"/>
      <c r="FF32" s="116"/>
      <c r="FG32" s="116"/>
      <c r="FH32" s="116"/>
      <c r="FI32" s="116"/>
      <c r="FJ32" s="116"/>
      <c r="FK32" s="397"/>
      <c r="FL32" s="311" t="s">
        <v>60</v>
      </c>
      <c r="FM32" s="312"/>
      <c r="FN32" s="312"/>
      <c r="FO32" s="312"/>
      <c r="FP32" s="314"/>
      <c r="FQ32" s="315"/>
      <c r="FR32" s="315"/>
      <c r="FS32" s="316"/>
      <c r="FT32" s="320">
        <f t="shared" ref="FT32" si="0">COUNTIF($BL$41:$BL$76,FL32)</f>
        <v>0</v>
      </c>
      <c r="FU32" s="321"/>
      <c r="FV32" s="321"/>
      <c r="FW32" s="32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23" t="s">
        <v>75</v>
      </c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7"/>
      <c r="BC33" s="416"/>
      <c r="BD33" s="416"/>
      <c r="BE33" s="416"/>
      <c r="BF33" s="416"/>
      <c r="BG33" s="416"/>
      <c r="BH33" s="416"/>
      <c r="BI33" s="416"/>
      <c r="BJ33" s="416"/>
      <c r="BK33" s="416"/>
      <c r="BL33" s="416"/>
      <c r="BM33" s="416"/>
      <c r="BN33" s="416"/>
      <c r="BO33" s="416"/>
      <c r="BP33" s="416"/>
      <c r="BQ33" s="416"/>
      <c r="BR33" s="416"/>
      <c r="BS33" s="416"/>
      <c r="BT33" s="416"/>
      <c r="BU33" s="416"/>
      <c r="BV33" s="416"/>
      <c r="BW33" s="416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6"/>
      <c r="FF33" s="116"/>
      <c r="FG33" s="116"/>
      <c r="FH33" s="116"/>
      <c r="FI33" s="116"/>
      <c r="FJ33" s="116"/>
      <c r="FK33" s="397"/>
      <c r="FL33" s="313"/>
      <c r="FM33" s="313"/>
      <c r="FN33" s="313"/>
      <c r="FO33" s="313"/>
      <c r="FP33" s="317"/>
      <c r="FQ33" s="318"/>
      <c r="FR33" s="318"/>
      <c r="FS33" s="319"/>
      <c r="FT33" s="322"/>
      <c r="FU33" s="322"/>
      <c r="FV33" s="322"/>
      <c r="FW33" s="32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13"/>
      <c r="BC34" s="417"/>
      <c r="BD34" s="417"/>
      <c r="BE34" s="417"/>
      <c r="BF34" s="417"/>
      <c r="BG34" s="417"/>
      <c r="BH34" s="417"/>
      <c r="BI34" s="417"/>
      <c r="BJ34" s="417"/>
      <c r="BK34" s="417"/>
      <c r="BL34" s="417"/>
      <c r="BM34" s="417"/>
      <c r="BN34" s="417"/>
      <c r="BO34" s="417"/>
      <c r="BP34" s="417"/>
      <c r="BQ34" s="417"/>
      <c r="BR34" s="417"/>
      <c r="BS34" s="417"/>
      <c r="BT34" s="417"/>
      <c r="BU34" s="417"/>
      <c r="BV34" s="417"/>
      <c r="BW34" s="417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6"/>
      <c r="FF34" s="116"/>
      <c r="FG34" s="116"/>
      <c r="FH34" s="116"/>
      <c r="FI34" s="116"/>
      <c r="FJ34" s="116"/>
      <c r="FK34" s="397"/>
      <c r="FL34" s="311" t="s">
        <v>61</v>
      </c>
      <c r="FM34" s="312"/>
      <c r="FN34" s="312"/>
      <c r="FO34" s="312"/>
      <c r="FP34" s="314"/>
      <c r="FQ34" s="315"/>
      <c r="FR34" s="315"/>
      <c r="FS34" s="316"/>
      <c r="FT34" s="320">
        <f t="shared" ref="FT34" si="1">COUNTIF($BL$41:$BL$76,FL34)</f>
        <v>0</v>
      </c>
      <c r="FU34" s="321"/>
      <c r="FV34" s="321"/>
      <c r="FW34" s="321"/>
    </row>
    <row r="35" spans="1:179" ht="11.25" customHeight="1">
      <c r="A35" s="9"/>
      <c r="B35" s="9"/>
      <c r="C35" s="9"/>
      <c r="D35" s="413"/>
      <c r="E35" s="413"/>
      <c r="F35" s="413"/>
      <c r="G35" s="413"/>
      <c r="H35" s="413"/>
      <c r="I35" s="413"/>
      <c r="J35" s="413"/>
      <c r="K35" s="414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8"/>
      <c r="BC35" s="418"/>
      <c r="BD35" s="418"/>
      <c r="BE35" s="418"/>
      <c r="BF35" s="418"/>
      <c r="BG35" s="418"/>
      <c r="BH35" s="418"/>
      <c r="BI35" s="418"/>
      <c r="BJ35" s="418"/>
      <c r="BK35" s="418"/>
      <c r="BL35" s="418"/>
      <c r="BM35" s="418"/>
      <c r="BN35" s="418"/>
      <c r="BO35" s="418"/>
      <c r="BP35" s="418"/>
      <c r="BQ35" s="418"/>
      <c r="BR35" s="418"/>
      <c r="BS35" s="418"/>
      <c r="BT35" s="418"/>
      <c r="BU35" s="418"/>
      <c r="BV35" s="418"/>
      <c r="BW35" s="418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112"/>
      <c r="FF35" s="113"/>
      <c r="FG35" s="113"/>
      <c r="FH35" s="113"/>
      <c r="FI35" s="113"/>
      <c r="FJ35" s="113"/>
      <c r="FK35" s="267"/>
      <c r="FL35" s="313"/>
      <c r="FM35" s="313"/>
      <c r="FN35" s="313"/>
      <c r="FO35" s="313"/>
      <c r="FP35" s="317"/>
      <c r="FQ35" s="318"/>
      <c r="FR35" s="318"/>
      <c r="FS35" s="319"/>
      <c r="FT35" s="322"/>
      <c r="FU35" s="322"/>
      <c r="FV35" s="322"/>
      <c r="FW35" s="322"/>
    </row>
    <row r="36" spans="1:179" ht="11.25" customHeight="1">
      <c r="A36" s="9"/>
      <c r="B36" s="9"/>
      <c r="C36" s="9"/>
      <c r="D36" s="413"/>
      <c r="E36" s="413"/>
      <c r="F36" s="413"/>
      <c r="G36" s="413"/>
      <c r="H36" s="413"/>
      <c r="I36" s="413"/>
      <c r="J36" s="413"/>
      <c r="K36" s="414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309" t="s">
        <v>2</v>
      </c>
      <c r="E37" s="309"/>
      <c r="F37" s="309"/>
      <c r="G37" s="309"/>
      <c r="H37" s="309"/>
      <c r="I37" s="309"/>
      <c r="J37" s="309"/>
      <c r="K37" s="310"/>
      <c r="L37" s="310"/>
      <c r="M37" s="31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309"/>
      <c r="E38" s="309"/>
      <c r="F38" s="309"/>
      <c r="G38" s="309"/>
      <c r="H38" s="309"/>
      <c r="I38" s="309"/>
      <c r="J38" s="309"/>
      <c r="K38" s="310"/>
      <c r="L38" s="310"/>
      <c r="M38" s="31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304" t="s">
        <v>47</v>
      </c>
      <c r="E39" s="299"/>
      <c r="F39" s="299"/>
      <c r="G39" s="299"/>
      <c r="H39" s="299"/>
      <c r="I39" s="305"/>
      <c r="J39" s="298" t="s">
        <v>22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305"/>
      <c r="AI39" s="298" t="s">
        <v>23</v>
      </c>
      <c r="AJ39" s="299"/>
      <c r="AK39" s="299"/>
      <c r="AL39" s="299"/>
      <c r="AM39" s="299"/>
      <c r="AN39" s="299"/>
      <c r="AO39" s="299"/>
      <c r="AP39" s="305"/>
      <c r="AQ39" s="298" t="s">
        <v>9</v>
      </c>
      <c r="AR39" s="299"/>
      <c r="AS39" s="299"/>
      <c r="AT39" s="305"/>
      <c r="AU39" s="298" t="s">
        <v>24</v>
      </c>
      <c r="AV39" s="299"/>
      <c r="AW39" s="299"/>
      <c r="AX39" s="299"/>
      <c r="AY39" s="299"/>
      <c r="AZ39" s="299"/>
      <c r="BA39" s="299"/>
      <c r="BB39" s="305"/>
      <c r="BC39" s="298" t="s">
        <v>25</v>
      </c>
      <c r="BD39" s="299"/>
      <c r="BE39" s="299"/>
      <c r="BF39" s="299"/>
      <c r="BG39" s="299"/>
      <c r="BH39" s="299"/>
      <c r="BI39" s="299"/>
      <c r="BJ39" s="299"/>
      <c r="BK39" s="305"/>
      <c r="BL39" s="292" t="s">
        <v>46</v>
      </c>
      <c r="BM39" s="293"/>
      <c r="BN39" s="293"/>
      <c r="BO39" s="294"/>
      <c r="BP39" s="298" t="s">
        <v>10</v>
      </c>
      <c r="BQ39" s="299"/>
      <c r="BR39" s="299"/>
      <c r="BS39" s="299"/>
      <c r="BT39" s="299"/>
      <c r="BU39" s="299"/>
      <c r="BV39" s="299"/>
      <c r="BW39" s="299"/>
      <c r="BX39" s="300"/>
      <c r="BY39" s="9"/>
      <c r="BZ39" s="9"/>
      <c r="CA39" s="9"/>
      <c r="CB39" s="31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306"/>
      <c r="E40" s="302"/>
      <c r="F40" s="302"/>
      <c r="G40" s="302"/>
      <c r="H40" s="302"/>
      <c r="I40" s="307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7"/>
      <c r="AI40" s="301"/>
      <c r="AJ40" s="302"/>
      <c r="AK40" s="302"/>
      <c r="AL40" s="302"/>
      <c r="AM40" s="302"/>
      <c r="AN40" s="302"/>
      <c r="AO40" s="302"/>
      <c r="AP40" s="307"/>
      <c r="AQ40" s="301"/>
      <c r="AR40" s="302"/>
      <c r="AS40" s="302"/>
      <c r="AT40" s="307"/>
      <c r="AU40" s="301"/>
      <c r="AV40" s="302"/>
      <c r="AW40" s="302"/>
      <c r="AX40" s="302"/>
      <c r="AY40" s="302"/>
      <c r="AZ40" s="302"/>
      <c r="BA40" s="302"/>
      <c r="BB40" s="307"/>
      <c r="BC40" s="301"/>
      <c r="BD40" s="302"/>
      <c r="BE40" s="302"/>
      <c r="BF40" s="302"/>
      <c r="BG40" s="302"/>
      <c r="BH40" s="302"/>
      <c r="BI40" s="302"/>
      <c r="BJ40" s="302"/>
      <c r="BK40" s="307"/>
      <c r="BL40" s="295"/>
      <c r="BM40" s="296"/>
      <c r="BN40" s="296"/>
      <c r="BO40" s="297"/>
      <c r="BP40" s="301"/>
      <c r="BQ40" s="302"/>
      <c r="BR40" s="302"/>
      <c r="BS40" s="302"/>
      <c r="BT40" s="302"/>
      <c r="BU40" s="302"/>
      <c r="BV40" s="302"/>
      <c r="BW40" s="302"/>
      <c r="BX40" s="303"/>
      <c r="BY40" s="9"/>
      <c r="BZ40" s="9"/>
      <c r="CA40" s="9"/>
      <c r="CB40" s="31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57"/>
      <c r="C41" s="158"/>
      <c r="D41" s="159"/>
      <c r="E41" s="160"/>
      <c r="F41" s="161"/>
      <c r="G41" s="160"/>
      <c r="H41" s="160"/>
      <c r="I41" s="161"/>
      <c r="J41" s="173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5"/>
      <c r="AI41" s="182"/>
      <c r="AJ41" s="183"/>
      <c r="AK41" s="183"/>
      <c r="AL41" s="183"/>
      <c r="AM41" s="184"/>
      <c r="AN41" s="184"/>
      <c r="AO41" s="184"/>
      <c r="AP41" s="185"/>
      <c r="AQ41" s="194"/>
      <c r="AR41" s="195"/>
      <c r="AS41" s="195"/>
      <c r="AT41" s="196"/>
      <c r="AU41" s="203"/>
      <c r="AV41" s="204"/>
      <c r="AW41" s="204"/>
      <c r="AX41" s="204"/>
      <c r="AY41" s="204"/>
      <c r="AZ41" s="204"/>
      <c r="BA41" s="205"/>
      <c r="BB41" s="206"/>
      <c r="BC41" s="658"/>
      <c r="BD41" s="659"/>
      <c r="BE41" s="660"/>
      <c r="BF41" s="660"/>
      <c r="BG41" s="660"/>
      <c r="BH41" s="660"/>
      <c r="BI41" s="660"/>
      <c r="BJ41" s="660"/>
      <c r="BK41" s="661"/>
      <c r="BL41" s="227"/>
      <c r="BM41" s="228"/>
      <c r="BN41" s="228"/>
      <c r="BO41" s="229"/>
      <c r="BP41" s="173"/>
      <c r="BQ41" s="174"/>
      <c r="BR41" s="174"/>
      <c r="BS41" s="174"/>
      <c r="BT41" s="174"/>
      <c r="BU41" s="174"/>
      <c r="BV41" s="174"/>
      <c r="BW41" s="174"/>
      <c r="BX41" s="283"/>
      <c r="BY41" s="9"/>
      <c r="BZ41" s="9"/>
      <c r="CA41" s="9"/>
      <c r="CB41" s="31"/>
      <c r="CC41" s="9"/>
      <c r="CD41" s="286" t="s">
        <v>31</v>
      </c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9">
        <f>SUM(AI80:AT87)</f>
        <v>0</v>
      </c>
      <c r="CR41" s="290"/>
      <c r="CS41" s="290"/>
      <c r="CT41" s="290"/>
      <c r="CU41" s="290"/>
      <c r="CV41" s="290"/>
      <c r="CW41" s="290"/>
      <c r="CX41" s="290"/>
      <c r="CY41" s="290"/>
      <c r="CZ41" s="290"/>
      <c r="DA41" s="9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58"/>
      <c r="C42" s="158"/>
      <c r="D42" s="162"/>
      <c r="E42" s="163"/>
      <c r="F42" s="164"/>
      <c r="G42" s="163"/>
      <c r="H42" s="163"/>
      <c r="I42" s="164"/>
      <c r="J42" s="176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8"/>
      <c r="AI42" s="186"/>
      <c r="AJ42" s="187"/>
      <c r="AK42" s="187"/>
      <c r="AL42" s="187"/>
      <c r="AM42" s="188"/>
      <c r="AN42" s="188"/>
      <c r="AO42" s="188"/>
      <c r="AP42" s="189"/>
      <c r="AQ42" s="197"/>
      <c r="AR42" s="198"/>
      <c r="AS42" s="198"/>
      <c r="AT42" s="199"/>
      <c r="AU42" s="207"/>
      <c r="AV42" s="208"/>
      <c r="AW42" s="208"/>
      <c r="AX42" s="208"/>
      <c r="AY42" s="208"/>
      <c r="AZ42" s="208"/>
      <c r="BA42" s="209"/>
      <c r="BB42" s="210"/>
      <c r="BC42" s="662"/>
      <c r="BD42" s="663"/>
      <c r="BE42" s="664"/>
      <c r="BF42" s="664"/>
      <c r="BG42" s="664"/>
      <c r="BH42" s="664"/>
      <c r="BI42" s="664"/>
      <c r="BJ42" s="664"/>
      <c r="BK42" s="665"/>
      <c r="BL42" s="230"/>
      <c r="BM42" s="231"/>
      <c r="BN42" s="231"/>
      <c r="BO42" s="232"/>
      <c r="BP42" s="176"/>
      <c r="BQ42" s="177"/>
      <c r="BR42" s="177"/>
      <c r="BS42" s="177"/>
      <c r="BT42" s="177"/>
      <c r="BU42" s="177"/>
      <c r="BV42" s="177"/>
      <c r="BW42" s="177"/>
      <c r="BX42" s="284"/>
      <c r="BY42" s="9"/>
      <c r="BZ42" s="9"/>
      <c r="CA42" s="9"/>
      <c r="CB42" s="31"/>
      <c r="CC42" s="9"/>
      <c r="CD42" s="288"/>
      <c r="CE42" s="288"/>
      <c r="CF42" s="288"/>
      <c r="CG42" s="288"/>
      <c r="CH42" s="288"/>
      <c r="CI42" s="288"/>
      <c r="CJ42" s="288"/>
      <c r="CK42" s="288"/>
      <c r="CL42" s="288"/>
      <c r="CM42" s="288"/>
      <c r="CN42" s="288"/>
      <c r="CO42" s="288"/>
      <c r="CP42" s="288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9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58"/>
      <c r="C43" s="158"/>
      <c r="D43" s="165"/>
      <c r="E43" s="166"/>
      <c r="F43" s="167"/>
      <c r="G43" s="166"/>
      <c r="H43" s="166"/>
      <c r="I43" s="167"/>
      <c r="J43" s="236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8"/>
      <c r="AI43" s="239"/>
      <c r="AJ43" s="240"/>
      <c r="AK43" s="240"/>
      <c r="AL43" s="240"/>
      <c r="AM43" s="241"/>
      <c r="AN43" s="241"/>
      <c r="AO43" s="241"/>
      <c r="AP43" s="242"/>
      <c r="AQ43" s="243"/>
      <c r="AR43" s="244"/>
      <c r="AS43" s="244"/>
      <c r="AT43" s="245"/>
      <c r="AU43" s="246"/>
      <c r="AV43" s="247"/>
      <c r="AW43" s="247"/>
      <c r="AX43" s="247"/>
      <c r="AY43" s="247"/>
      <c r="AZ43" s="247"/>
      <c r="BA43" s="248"/>
      <c r="BB43" s="249"/>
      <c r="BC43" s="666"/>
      <c r="BD43" s="667"/>
      <c r="BE43" s="668"/>
      <c r="BF43" s="668"/>
      <c r="BG43" s="668"/>
      <c r="BH43" s="668"/>
      <c r="BI43" s="668"/>
      <c r="BJ43" s="668"/>
      <c r="BK43" s="669"/>
      <c r="BL43" s="280"/>
      <c r="BM43" s="281"/>
      <c r="BN43" s="281"/>
      <c r="BO43" s="282"/>
      <c r="BP43" s="236"/>
      <c r="BQ43" s="237"/>
      <c r="BR43" s="237"/>
      <c r="BS43" s="237"/>
      <c r="BT43" s="237"/>
      <c r="BU43" s="237"/>
      <c r="BV43" s="237"/>
      <c r="BW43" s="237"/>
      <c r="BX43" s="285"/>
      <c r="BY43" s="9"/>
      <c r="BZ43" s="9"/>
      <c r="CA43" s="9"/>
      <c r="CB43" s="31"/>
      <c r="CC43" s="9"/>
      <c r="CD43" s="286" t="s">
        <v>32</v>
      </c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9">
        <f>SUM(AU80:BB87)</f>
        <v>0</v>
      </c>
      <c r="CR43" s="290"/>
      <c r="CS43" s="290"/>
      <c r="CT43" s="290"/>
      <c r="CU43" s="290"/>
      <c r="CV43" s="290"/>
      <c r="CW43" s="290"/>
      <c r="CX43" s="290"/>
      <c r="CY43" s="290"/>
      <c r="CZ43" s="290"/>
      <c r="DA43" s="9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57"/>
      <c r="C44" s="158"/>
      <c r="D44" s="159"/>
      <c r="E44" s="160"/>
      <c r="F44" s="161"/>
      <c r="G44" s="160"/>
      <c r="H44" s="160"/>
      <c r="I44" s="161"/>
      <c r="J44" s="173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182"/>
      <c r="AJ44" s="183"/>
      <c r="AK44" s="183"/>
      <c r="AL44" s="183"/>
      <c r="AM44" s="184"/>
      <c r="AN44" s="184"/>
      <c r="AO44" s="184"/>
      <c r="AP44" s="185"/>
      <c r="AQ44" s="194"/>
      <c r="AR44" s="195"/>
      <c r="AS44" s="195"/>
      <c r="AT44" s="196"/>
      <c r="AU44" s="203"/>
      <c r="AV44" s="204"/>
      <c r="AW44" s="204"/>
      <c r="AX44" s="204"/>
      <c r="AY44" s="204"/>
      <c r="AZ44" s="204"/>
      <c r="BA44" s="205"/>
      <c r="BB44" s="206"/>
      <c r="BC44" s="658"/>
      <c r="BD44" s="659"/>
      <c r="BE44" s="660"/>
      <c r="BF44" s="660"/>
      <c r="BG44" s="660"/>
      <c r="BH44" s="660"/>
      <c r="BI44" s="660"/>
      <c r="BJ44" s="660"/>
      <c r="BK44" s="661"/>
      <c r="BL44" s="227"/>
      <c r="BM44" s="228"/>
      <c r="BN44" s="228"/>
      <c r="BO44" s="229"/>
      <c r="BP44" s="173"/>
      <c r="BQ44" s="174"/>
      <c r="BR44" s="174"/>
      <c r="BS44" s="174"/>
      <c r="BT44" s="174"/>
      <c r="BU44" s="174"/>
      <c r="BV44" s="174"/>
      <c r="BW44" s="174"/>
      <c r="BX44" s="283"/>
      <c r="BY44" s="9"/>
      <c r="BZ44" s="9"/>
      <c r="CA44" s="9"/>
      <c r="CB44" s="31"/>
      <c r="CC44" s="9"/>
      <c r="CD44" s="288"/>
      <c r="CE44" s="288"/>
      <c r="CF44" s="288"/>
      <c r="CG44" s="288"/>
      <c r="CH44" s="288"/>
      <c r="CI44" s="288"/>
      <c r="CJ44" s="288"/>
      <c r="CK44" s="288"/>
      <c r="CL44" s="288"/>
      <c r="CM44" s="288"/>
      <c r="CN44" s="288"/>
      <c r="CO44" s="288"/>
      <c r="CP44" s="288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9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58"/>
      <c r="C45" s="158"/>
      <c r="D45" s="162"/>
      <c r="E45" s="163"/>
      <c r="F45" s="164"/>
      <c r="G45" s="163"/>
      <c r="H45" s="163"/>
      <c r="I45" s="164"/>
      <c r="J45" s="176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8"/>
      <c r="AI45" s="186"/>
      <c r="AJ45" s="187"/>
      <c r="AK45" s="187"/>
      <c r="AL45" s="187"/>
      <c r="AM45" s="188"/>
      <c r="AN45" s="188"/>
      <c r="AO45" s="188"/>
      <c r="AP45" s="189"/>
      <c r="AQ45" s="197"/>
      <c r="AR45" s="198"/>
      <c r="AS45" s="198"/>
      <c r="AT45" s="199"/>
      <c r="AU45" s="207"/>
      <c r="AV45" s="208"/>
      <c r="AW45" s="208"/>
      <c r="AX45" s="208"/>
      <c r="AY45" s="208"/>
      <c r="AZ45" s="208"/>
      <c r="BA45" s="209"/>
      <c r="BB45" s="210"/>
      <c r="BC45" s="662"/>
      <c r="BD45" s="663"/>
      <c r="BE45" s="664"/>
      <c r="BF45" s="664"/>
      <c r="BG45" s="664"/>
      <c r="BH45" s="664"/>
      <c r="BI45" s="664"/>
      <c r="BJ45" s="664"/>
      <c r="BK45" s="665"/>
      <c r="BL45" s="230"/>
      <c r="BM45" s="231"/>
      <c r="BN45" s="231"/>
      <c r="BO45" s="232"/>
      <c r="BP45" s="176"/>
      <c r="BQ45" s="177"/>
      <c r="BR45" s="177"/>
      <c r="BS45" s="177"/>
      <c r="BT45" s="177"/>
      <c r="BU45" s="177"/>
      <c r="BV45" s="177"/>
      <c r="BW45" s="177"/>
      <c r="BX45" s="284"/>
      <c r="BY45" s="9"/>
      <c r="BZ45" s="9"/>
      <c r="CA45" s="9"/>
      <c r="CB45" s="31"/>
      <c r="CC45" s="9"/>
      <c r="CD45" s="286" t="s">
        <v>33</v>
      </c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9">
        <f>CQ41+CQ43</f>
        <v>0</v>
      </c>
      <c r="CR45" s="290"/>
      <c r="CS45" s="290"/>
      <c r="CT45" s="290"/>
      <c r="CU45" s="290"/>
      <c r="CV45" s="290"/>
      <c r="CW45" s="290"/>
      <c r="CX45" s="290"/>
      <c r="CY45" s="290"/>
      <c r="CZ45" s="290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58"/>
      <c r="C46" s="158"/>
      <c r="D46" s="165"/>
      <c r="E46" s="166"/>
      <c r="F46" s="167"/>
      <c r="G46" s="166"/>
      <c r="H46" s="166"/>
      <c r="I46" s="167"/>
      <c r="J46" s="236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8"/>
      <c r="AI46" s="239"/>
      <c r="AJ46" s="240"/>
      <c r="AK46" s="240"/>
      <c r="AL46" s="240"/>
      <c r="AM46" s="241"/>
      <c r="AN46" s="241"/>
      <c r="AO46" s="241"/>
      <c r="AP46" s="242"/>
      <c r="AQ46" s="243"/>
      <c r="AR46" s="244"/>
      <c r="AS46" s="244"/>
      <c r="AT46" s="245"/>
      <c r="AU46" s="246"/>
      <c r="AV46" s="247"/>
      <c r="AW46" s="247"/>
      <c r="AX46" s="247"/>
      <c r="AY46" s="247"/>
      <c r="AZ46" s="247"/>
      <c r="BA46" s="248"/>
      <c r="BB46" s="249"/>
      <c r="BC46" s="666"/>
      <c r="BD46" s="667"/>
      <c r="BE46" s="668"/>
      <c r="BF46" s="668"/>
      <c r="BG46" s="668"/>
      <c r="BH46" s="668"/>
      <c r="BI46" s="668"/>
      <c r="BJ46" s="668"/>
      <c r="BK46" s="669"/>
      <c r="BL46" s="280"/>
      <c r="BM46" s="281"/>
      <c r="BN46" s="281"/>
      <c r="BO46" s="282"/>
      <c r="BP46" s="236"/>
      <c r="BQ46" s="237"/>
      <c r="BR46" s="237"/>
      <c r="BS46" s="237"/>
      <c r="BT46" s="237"/>
      <c r="BU46" s="237"/>
      <c r="BV46" s="237"/>
      <c r="BW46" s="237"/>
      <c r="BX46" s="285"/>
      <c r="BY46" s="9"/>
      <c r="BZ46" s="9"/>
      <c r="CA46" s="9"/>
      <c r="CB46" s="31"/>
      <c r="CC46" s="9"/>
      <c r="CD46" s="288"/>
      <c r="CE46" s="288"/>
      <c r="CF46" s="288"/>
      <c r="CG46" s="288"/>
      <c r="CH46" s="288"/>
      <c r="CI46" s="288"/>
      <c r="CJ46" s="288"/>
      <c r="CK46" s="288"/>
      <c r="CL46" s="288"/>
      <c r="CM46" s="288"/>
      <c r="CN46" s="288"/>
      <c r="CO46" s="288"/>
      <c r="CP46" s="288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57"/>
      <c r="C47" s="158"/>
      <c r="D47" s="159"/>
      <c r="E47" s="160"/>
      <c r="F47" s="161"/>
      <c r="G47" s="160"/>
      <c r="H47" s="160"/>
      <c r="I47" s="161"/>
      <c r="J47" s="173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5"/>
      <c r="AI47" s="182"/>
      <c r="AJ47" s="183"/>
      <c r="AK47" s="183"/>
      <c r="AL47" s="183"/>
      <c r="AM47" s="184"/>
      <c r="AN47" s="184"/>
      <c r="AO47" s="184"/>
      <c r="AP47" s="185"/>
      <c r="AQ47" s="194"/>
      <c r="AR47" s="195"/>
      <c r="AS47" s="195"/>
      <c r="AT47" s="196"/>
      <c r="AU47" s="203"/>
      <c r="AV47" s="204"/>
      <c r="AW47" s="204"/>
      <c r="AX47" s="204"/>
      <c r="AY47" s="204"/>
      <c r="AZ47" s="204"/>
      <c r="BA47" s="205"/>
      <c r="BB47" s="206"/>
      <c r="BC47" s="658"/>
      <c r="BD47" s="659"/>
      <c r="BE47" s="660"/>
      <c r="BF47" s="660"/>
      <c r="BG47" s="660"/>
      <c r="BH47" s="660"/>
      <c r="BI47" s="660"/>
      <c r="BJ47" s="660"/>
      <c r="BK47" s="661"/>
      <c r="BL47" s="227"/>
      <c r="BM47" s="228"/>
      <c r="BN47" s="228"/>
      <c r="BO47" s="229"/>
      <c r="BP47" s="173"/>
      <c r="BQ47" s="174"/>
      <c r="BR47" s="174"/>
      <c r="BS47" s="174"/>
      <c r="BT47" s="174"/>
      <c r="BU47" s="174"/>
      <c r="BV47" s="174"/>
      <c r="BW47" s="174"/>
      <c r="BX47" s="283"/>
      <c r="BY47" s="9"/>
      <c r="BZ47" s="9"/>
      <c r="CA47" s="9"/>
      <c r="CB47" s="31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58"/>
      <c r="C48" s="158"/>
      <c r="D48" s="162"/>
      <c r="E48" s="163"/>
      <c r="F48" s="164"/>
      <c r="G48" s="163"/>
      <c r="H48" s="163"/>
      <c r="I48" s="164"/>
      <c r="J48" s="176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8"/>
      <c r="AI48" s="186"/>
      <c r="AJ48" s="187"/>
      <c r="AK48" s="187"/>
      <c r="AL48" s="187"/>
      <c r="AM48" s="188"/>
      <c r="AN48" s="188"/>
      <c r="AO48" s="188"/>
      <c r="AP48" s="189"/>
      <c r="AQ48" s="197"/>
      <c r="AR48" s="198"/>
      <c r="AS48" s="198"/>
      <c r="AT48" s="199"/>
      <c r="AU48" s="207"/>
      <c r="AV48" s="208"/>
      <c r="AW48" s="208"/>
      <c r="AX48" s="208"/>
      <c r="AY48" s="208"/>
      <c r="AZ48" s="208"/>
      <c r="BA48" s="209"/>
      <c r="BB48" s="210"/>
      <c r="BC48" s="662"/>
      <c r="BD48" s="663"/>
      <c r="BE48" s="664"/>
      <c r="BF48" s="664"/>
      <c r="BG48" s="664"/>
      <c r="BH48" s="664"/>
      <c r="BI48" s="664"/>
      <c r="BJ48" s="664"/>
      <c r="BK48" s="665"/>
      <c r="BL48" s="230"/>
      <c r="BM48" s="231"/>
      <c r="BN48" s="231"/>
      <c r="BO48" s="232"/>
      <c r="BP48" s="176"/>
      <c r="BQ48" s="177"/>
      <c r="BR48" s="177"/>
      <c r="BS48" s="177"/>
      <c r="BT48" s="177"/>
      <c r="BU48" s="177"/>
      <c r="BV48" s="177"/>
      <c r="BW48" s="177"/>
      <c r="BX48" s="284"/>
      <c r="BY48" s="9"/>
      <c r="BZ48" s="9"/>
      <c r="CA48" s="9"/>
      <c r="CB48" s="31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58"/>
      <c r="C49" s="158"/>
      <c r="D49" s="165"/>
      <c r="E49" s="166"/>
      <c r="F49" s="167"/>
      <c r="G49" s="166"/>
      <c r="H49" s="166"/>
      <c r="I49" s="167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8"/>
      <c r="AI49" s="239"/>
      <c r="AJ49" s="240"/>
      <c r="AK49" s="240"/>
      <c r="AL49" s="240"/>
      <c r="AM49" s="241"/>
      <c r="AN49" s="241"/>
      <c r="AO49" s="241"/>
      <c r="AP49" s="242"/>
      <c r="AQ49" s="243"/>
      <c r="AR49" s="244"/>
      <c r="AS49" s="244"/>
      <c r="AT49" s="245"/>
      <c r="AU49" s="246"/>
      <c r="AV49" s="247"/>
      <c r="AW49" s="247"/>
      <c r="AX49" s="247"/>
      <c r="AY49" s="247"/>
      <c r="AZ49" s="247"/>
      <c r="BA49" s="248"/>
      <c r="BB49" s="249"/>
      <c r="BC49" s="666"/>
      <c r="BD49" s="667"/>
      <c r="BE49" s="668"/>
      <c r="BF49" s="668"/>
      <c r="BG49" s="668"/>
      <c r="BH49" s="668"/>
      <c r="BI49" s="668"/>
      <c r="BJ49" s="668"/>
      <c r="BK49" s="669"/>
      <c r="BL49" s="280"/>
      <c r="BM49" s="281"/>
      <c r="BN49" s="281"/>
      <c r="BO49" s="282"/>
      <c r="BP49" s="236"/>
      <c r="BQ49" s="237"/>
      <c r="BR49" s="237"/>
      <c r="BS49" s="237"/>
      <c r="BT49" s="237"/>
      <c r="BU49" s="237"/>
      <c r="BV49" s="237"/>
      <c r="BW49" s="237"/>
      <c r="BX49" s="285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57"/>
      <c r="C50" s="158"/>
      <c r="D50" s="159"/>
      <c r="E50" s="160"/>
      <c r="F50" s="161"/>
      <c r="G50" s="168"/>
      <c r="H50" s="160"/>
      <c r="I50" s="161"/>
      <c r="J50" s="173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5"/>
      <c r="AI50" s="182"/>
      <c r="AJ50" s="183"/>
      <c r="AK50" s="183"/>
      <c r="AL50" s="183"/>
      <c r="AM50" s="184"/>
      <c r="AN50" s="184"/>
      <c r="AO50" s="184"/>
      <c r="AP50" s="185"/>
      <c r="AQ50" s="194"/>
      <c r="AR50" s="195"/>
      <c r="AS50" s="195"/>
      <c r="AT50" s="196"/>
      <c r="AU50" s="203"/>
      <c r="AV50" s="204"/>
      <c r="AW50" s="204"/>
      <c r="AX50" s="204"/>
      <c r="AY50" s="204"/>
      <c r="AZ50" s="204"/>
      <c r="BA50" s="205"/>
      <c r="BB50" s="206"/>
      <c r="BC50" s="658"/>
      <c r="BD50" s="659"/>
      <c r="BE50" s="660"/>
      <c r="BF50" s="660"/>
      <c r="BG50" s="660"/>
      <c r="BH50" s="660"/>
      <c r="BI50" s="660"/>
      <c r="BJ50" s="660"/>
      <c r="BK50" s="661"/>
      <c r="BL50" s="227"/>
      <c r="BM50" s="228"/>
      <c r="BN50" s="228"/>
      <c r="BO50" s="229"/>
      <c r="BP50" s="173"/>
      <c r="BQ50" s="174"/>
      <c r="BR50" s="174"/>
      <c r="BS50" s="174"/>
      <c r="BT50" s="174"/>
      <c r="BU50" s="174"/>
      <c r="BV50" s="174"/>
      <c r="BW50" s="174"/>
      <c r="BX50" s="283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58"/>
      <c r="C51" s="158"/>
      <c r="D51" s="162"/>
      <c r="E51" s="163"/>
      <c r="F51" s="164"/>
      <c r="G51" s="169"/>
      <c r="H51" s="163"/>
      <c r="I51" s="164"/>
      <c r="J51" s="176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8"/>
      <c r="AI51" s="186"/>
      <c r="AJ51" s="187"/>
      <c r="AK51" s="187"/>
      <c r="AL51" s="187"/>
      <c r="AM51" s="188"/>
      <c r="AN51" s="188"/>
      <c r="AO51" s="188"/>
      <c r="AP51" s="189"/>
      <c r="AQ51" s="197"/>
      <c r="AR51" s="198"/>
      <c r="AS51" s="198"/>
      <c r="AT51" s="199"/>
      <c r="AU51" s="207"/>
      <c r="AV51" s="208"/>
      <c r="AW51" s="208"/>
      <c r="AX51" s="208"/>
      <c r="AY51" s="208"/>
      <c r="AZ51" s="208"/>
      <c r="BA51" s="209"/>
      <c r="BB51" s="210"/>
      <c r="BC51" s="662"/>
      <c r="BD51" s="663"/>
      <c r="BE51" s="664"/>
      <c r="BF51" s="664"/>
      <c r="BG51" s="664"/>
      <c r="BH51" s="664"/>
      <c r="BI51" s="664"/>
      <c r="BJ51" s="664"/>
      <c r="BK51" s="665"/>
      <c r="BL51" s="230"/>
      <c r="BM51" s="231"/>
      <c r="BN51" s="231"/>
      <c r="BO51" s="232"/>
      <c r="BP51" s="176"/>
      <c r="BQ51" s="177"/>
      <c r="BR51" s="177"/>
      <c r="BS51" s="177"/>
      <c r="BT51" s="177"/>
      <c r="BU51" s="177"/>
      <c r="BV51" s="177"/>
      <c r="BW51" s="177"/>
      <c r="BX51" s="284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58"/>
      <c r="C52" s="158"/>
      <c r="D52" s="165"/>
      <c r="E52" s="166"/>
      <c r="F52" s="167"/>
      <c r="G52" s="308"/>
      <c r="H52" s="166"/>
      <c r="I52" s="167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8"/>
      <c r="AI52" s="239"/>
      <c r="AJ52" s="240"/>
      <c r="AK52" s="240"/>
      <c r="AL52" s="240"/>
      <c r="AM52" s="241"/>
      <c r="AN52" s="241"/>
      <c r="AO52" s="241"/>
      <c r="AP52" s="242"/>
      <c r="AQ52" s="243"/>
      <c r="AR52" s="244"/>
      <c r="AS52" s="244"/>
      <c r="AT52" s="245"/>
      <c r="AU52" s="246"/>
      <c r="AV52" s="247"/>
      <c r="AW52" s="247"/>
      <c r="AX52" s="247"/>
      <c r="AY52" s="247"/>
      <c r="AZ52" s="247"/>
      <c r="BA52" s="248"/>
      <c r="BB52" s="249"/>
      <c r="BC52" s="666"/>
      <c r="BD52" s="667"/>
      <c r="BE52" s="668"/>
      <c r="BF52" s="668"/>
      <c r="BG52" s="668"/>
      <c r="BH52" s="668"/>
      <c r="BI52" s="668"/>
      <c r="BJ52" s="668"/>
      <c r="BK52" s="669"/>
      <c r="BL52" s="280"/>
      <c r="BM52" s="281"/>
      <c r="BN52" s="281"/>
      <c r="BO52" s="282"/>
      <c r="BP52" s="236"/>
      <c r="BQ52" s="237"/>
      <c r="BR52" s="237"/>
      <c r="BS52" s="237"/>
      <c r="BT52" s="237"/>
      <c r="BU52" s="237"/>
      <c r="BV52" s="237"/>
      <c r="BW52" s="237"/>
      <c r="BX52" s="285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57"/>
      <c r="C53" s="158"/>
      <c r="D53" s="159"/>
      <c r="E53" s="160"/>
      <c r="F53" s="161"/>
      <c r="G53" s="160"/>
      <c r="H53" s="160"/>
      <c r="I53" s="161"/>
      <c r="J53" s="173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5"/>
      <c r="AI53" s="182"/>
      <c r="AJ53" s="183"/>
      <c r="AK53" s="183"/>
      <c r="AL53" s="183"/>
      <c r="AM53" s="184"/>
      <c r="AN53" s="184"/>
      <c r="AO53" s="184"/>
      <c r="AP53" s="185"/>
      <c r="AQ53" s="194"/>
      <c r="AR53" s="195"/>
      <c r="AS53" s="195"/>
      <c r="AT53" s="196"/>
      <c r="AU53" s="203"/>
      <c r="AV53" s="204"/>
      <c r="AW53" s="204"/>
      <c r="AX53" s="204"/>
      <c r="AY53" s="204"/>
      <c r="AZ53" s="204"/>
      <c r="BA53" s="205"/>
      <c r="BB53" s="206"/>
      <c r="BC53" s="658"/>
      <c r="BD53" s="659"/>
      <c r="BE53" s="660"/>
      <c r="BF53" s="660"/>
      <c r="BG53" s="660"/>
      <c r="BH53" s="660"/>
      <c r="BI53" s="660"/>
      <c r="BJ53" s="660"/>
      <c r="BK53" s="661"/>
      <c r="BL53" s="227"/>
      <c r="BM53" s="228"/>
      <c r="BN53" s="228"/>
      <c r="BO53" s="229"/>
      <c r="BP53" s="173"/>
      <c r="BQ53" s="174"/>
      <c r="BR53" s="174"/>
      <c r="BS53" s="174"/>
      <c r="BT53" s="174"/>
      <c r="BU53" s="174"/>
      <c r="BV53" s="174"/>
      <c r="BW53" s="174"/>
      <c r="BX53" s="283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58"/>
      <c r="C54" s="158"/>
      <c r="D54" s="162"/>
      <c r="E54" s="163"/>
      <c r="F54" s="164"/>
      <c r="G54" s="163"/>
      <c r="H54" s="163"/>
      <c r="I54" s="164"/>
      <c r="J54" s="176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8"/>
      <c r="AI54" s="186"/>
      <c r="AJ54" s="187"/>
      <c r="AK54" s="187"/>
      <c r="AL54" s="187"/>
      <c r="AM54" s="188"/>
      <c r="AN54" s="188"/>
      <c r="AO54" s="188"/>
      <c r="AP54" s="189"/>
      <c r="AQ54" s="197"/>
      <c r="AR54" s="198"/>
      <c r="AS54" s="198"/>
      <c r="AT54" s="199"/>
      <c r="AU54" s="207"/>
      <c r="AV54" s="208"/>
      <c r="AW54" s="208"/>
      <c r="AX54" s="208"/>
      <c r="AY54" s="208"/>
      <c r="AZ54" s="208"/>
      <c r="BA54" s="209"/>
      <c r="BB54" s="210"/>
      <c r="BC54" s="662"/>
      <c r="BD54" s="663"/>
      <c r="BE54" s="664"/>
      <c r="BF54" s="664"/>
      <c r="BG54" s="664"/>
      <c r="BH54" s="664"/>
      <c r="BI54" s="664"/>
      <c r="BJ54" s="664"/>
      <c r="BK54" s="665"/>
      <c r="BL54" s="230"/>
      <c r="BM54" s="231"/>
      <c r="BN54" s="231"/>
      <c r="BO54" s="232"/>
      <c r="BP54" s="176"/>
      <c r="BQ54" s="177"/>
      <c r="BR54" s="177"/>
      <c r="BS54" s="177"/>
      <c r="BT54" s="177"/>
      <c r="BU54" s="177"/>
      <c r="BV54" s="177"/>
      <c r="BW54" s="177"/>
      <c r="BX54" s="284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58"/>
      <c r="C55" s="158"/>
      <c r="D55" s="165"/>
      <c r="E55" s="166"/>
      <c r="F55" s="167"/>
      <c r="G55" s="166"/>
      <c r="H55" s="166"/>
      <c r="I55" s="167"/>
      <c r="J55" s="236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8"/>
      <c r="AI55" s="239"/>
      <c r="AJ55" s="240"/>
      <c r="AK55" s="240"/>
      <c r="AL55" s="240"/>
      <c r="AM55" s="241"/>
      <c r="AN55" s="241"/>
      <c r="AO55" s="241"/>
      <c r="AP55" s="242"/>
      <c r="AQ55" s="243"/>
      <c r="AR55" s="244"/>
      <c r="AS55" s="244"/>
      <c r="AT55" s="245"/>
      <c r="AU55" s="246"/>
      <c r="AV55" s="247"/>
      <c r="AW55" s="247"/>
      <c r="AX55" s="247"/>
      <c r="AY55" s="247"/>
      <c r="AZ55" s="247"/>
      <c r="BA55" s="248"/>
      <c r="BB55" s="249"/>
      <c r="BC55" s="666"/>
      <c r="BD55" s="667"/>
      <c r="BE55" s="668"/>
      <c r="BF55" s="668"/>
      <c r="BG55" s="668"/>
      <c r="BH55" s="668"/>
      <c r="BI55" s="668"/>
      <c r="BJ55" s="668"/>
      <c r="BK55" s="669"/>
      <c r="BL55" s="280"/>
      <c r="BM55" s="281"/>
      <c r="BN55" s="281"/>
      <c r="BO55" s="282"/>
      <c r="BP55" s="236"/>
      <c r="BQ55" s="237"/>
      <c r="BR55" s="237"/>
      <c r="BS55" s="237"/>
      <c r="BT55" s="237"/>
      <c r="BU55" s="237"/>
      <c r="BV55" s="237"/>
      <c r="BW55" s="237"/>
      <c r="BX55" s="285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57"/>
      <c r="C56" s="158"/>
      <c r="D56" s="159"/>
      <c r="E56" s="160"/>
      <c r="F56" s="161"/>
      <c r="G56" s="160"/>
      <c r="H56" s="160"/>
      <c r="I56" s="161"/>
      <c r="J56" s="17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5"/>
      <c r="AI56" s="182"/>
      <c r="AJ56" s="183"/>
      <c r="AK56" s="183"/>
      <c r="AL56" s="183"/>
      <c r="AM56" s="184"/>
      <c r="AN56" s="184"/>
      <c r="AO56" s="184"/>
      <c r="AP56" s="185"/>
      <c r="AQ56" s="194"/>
      <c r="AR56" s="195"/>
      <c r="AS56" s="195"/>
      <c r="AT56" s="196"/>
      <c r="AU56" s="203"/>
      <c r="AV56" s="204"/>
      <c r="AW56" s="204"/>
      <c r="AX56" s="204"/>
      <c r="AY56" s="204"/>
      <c r="AZ56" s="204"/>
      <c r="BA56" s="205"/>
      <c r="BB56" s="206"/>
      <c r="BC56" s="658"/>
      <c r="BD56" s="659"/>
      <c r="BE56" s="660"/>
      <c r="BF56" s="660"/>
      <c r="BG56" s="660"/>
      <c r="BH56" s="660"/>
      <c r="BI56" s="660"/>
      <c r="BJ56" s="660"/>
      <c r="BK56" s="661"/>
      <c r="BL56" s="227"/>
      <c r="BM56" s="228"/>
      <c r="BN56" s="228"/>
      <c r="BO56" s="229"/>
      <c r="BP56" s="173"/>
      <c r="BQ56" s="174"/>
      <c r="BR56" s="174"/>
      <c r="BS56" s="174"/>
      <c r="BT56" s="174"/>
      <c r="BU56" s="174"/>
      <c r="BV56" s="174"/>
      <c r="BW56" s="174"/>
      <c r="BX56" s="283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58"/>
      <c r="C57" s="158"/>
      <c r="D57" s="162"/>
      <c r="E57" s="163"/>
      <c r="F57" s="164"/>
      <c r="G57" s="163"/>
      <c r="H57" s="163"/>
      <c r="I57" s="164"/>
      <c r="J57" s="176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8"/>
      <c r="AI57" s="186"/>
      <c r="AJ57" s="187"/>
      <c r="AK57" s="187"/>
      <c r="AL57" s="187"/>
      <c r="AM57" s="188"/>
      <c r="AN57" s="188"/>
      <c r="AO57" s="188"/>
      <c r="AP57" s="189"/>
      <c r="AQ57" s="197"/>
      <c r="AR57" s="198"/>
      <c r="AS57" s="198"/>
      <c r="AT57" s="199"/>
      <c r="AU57" s="207"/>
      <c r="AV57" s="208"/>
      <c r="AW57" s="208"/>
      <c r="AX57" s="208"/>
      <c r="AY57" s="208"/>
      <c r="AZ57" s="208"/>
      <c r="BA57" s="209"/>
      <c r="BB57" s="210"/>
      <c r="BC57" s="662"/>
      <c r="BD57" s="663"/>
      <c r="BE57" s="664"/>
      <c r="BF57" s="664"/>
      <c r="BG57" s="664"/>
      <c r="BH57" s="664"/>
      <c r="BI57" s="664"/>
      <c r="BJ57" s="664"/>
      <c r="BK57" s="665"/>
      <c r="BL57" s="230"/>
      <c r="BM57" s="231"/>
      <c r="BN57" s="231"/>
      <c r="BO57" s="232"/>
      <c r="BP57" s="176"/>
      <c r="BQ57" s="177"/>
      <c r="BR57" s="177"/>
      <c r="BS57" s="177"/>
      <c r="BT57" s="177"/>
      <c r="BU57" s="177"/>
      <c r="BV57" s="177"/>
      <c r="BW57" s="177"/>
      <c r="BX57" s="284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58"/>
      <c r="C58" s="158"/>
      <c r="D58" s="165"/>
      <c r="E58" s="166"/>
      <c r="F58" s="167"/>
      <c r="G58" s="166"/>
      <c r="H58" s="166"/>
      <c r="I58" s="167"/>
      <c r="J58" s="236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8"/>
      <c r="AI58" s="239"/>
      <c r="AJ58" s="240"/>
      <c r="AK58" s="240"/>
      <c r="AL58" s="240"/>
      <c r="AM58" s="241"/>
      <c r="AN58" s="241"/>
      <c r="AO58" s="241"/>
      <c r="AP58" s="242"/>
      <c r="AQ58" s="243"/>
      <c r="AR58" s="244"/>
      <c r="AS58" s="244"/>
      <c r="AT58" s="245"/>
      <c r="AU58" s="246"/>
      <c r="AV58" s="247"/>
      <c r="AW58" s="247"/>
      <c r="AX58" s="247"/>
      <c r="AY58" s="247"/>
      <c r="AZ58" s="247"/>
      <c r="BA58" s="248"/>
      <c r="BB58" s="249"/>
      <c r="BC58" s="666"/>
      <c r="BD58" s="667"/>
      <c r="BE58" s="668"/>
      <c r="BF58" s="668"/>
      <c r="BG58" s="668"/>
      <c r="BH58" s="668"/>
      <c r="BI58" s="668"/>
      <c r="BJ58" s="668"/>
      <c r="BK58" s="669"/>
      <c r="BL58" s="280"/>
      <c r="BM58" s="281"/>
      <c r="BN58" s="281"/>
      <c r="BO58" s="282"/>
      <c r="BP58" s="236"/>
      <c r="BQ58" s="237"/>
      <c r="BR58" s="237"/>
      <c r="BS58" s="237"/>
      <c r="BT58" s="237"/>
      <c r="BU58" s="237"/>
      <c r="BV58" s="237"/>
      <c r="BW58" s="237"/>
      <c r="BX58" s="285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57"/>
      <c r="C59" s="158"/>
      <c r="D59" s="159"/>
      <c r="E59" s="160"/>
      <c r="F59" s="161"/>
      <c r="G59" s="160"/>
      <c r="H59" s="160"/>
      <c r="I59" s="161"/>
      <c r="J59" s="173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5"/>
      <c r="AI59" s="182"/>
      <c r="AJ59" s="183"/>
      <c r="AK59" s="183"/>
      <c r="AL59" s="183"/>
      <c r="AM59" s="184"/>
      <c r="AN59" s="184"/>
      <c r="AO59" s="184"/>
      <c r="AP59" s="185"/>
      <c r="AQ59" s="194"/>
      <c r="AR59" s="195"/>
      <c r="AS59" s="195"/>
      <c r="AT59" s="196"/>
      <c r="AU59" s="203"/>
      <c r="AV59" s="204"/>
      <c r="AW59" s="204"/>
      <c r="AX59" s="204"/>
      <c r="AY59" s="204"/>
      <c r="AZ59" s="204"/>
      <c r="BA59" s="205"/>
      <c r="BB59" s="206"/>
      <c r="BC59" s="658"/>
      <c r="BD59" s="659"/>
      <c r="BE59" s="660"/>
      <c r="BF59" s="660"/>
      <c r="BG59" s="660"/>
      <c r="BH59" s="660"/>
      <c r="BI59" s="660"/>
      <c r="BJ59" s="660"/>
      <c r="BK59" s="661"/>
      <c r="BL59" s="227"/>
      <c r="BM59" s="228"/>
      <c r="BN59" s="228"/>
      <c r="BO59" s="229"/>
      <c r="BP59" s="173"/>
      <c r="BQ59" s="174"/>
      <c r="BR59" s="174"/>
      <c r="BS59" s="174"/>
      <c r="BT59" s="174"/>
      <c r="BU59" s="174"/>
      <c r="BV59" s="174"/>
      <c r="BW59" s="174"/>
      <c r="BX59" s="283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58"/>
      <c r="C60" s="158"/>
      <c r="D60" s="162"/>
      <c r="E60" s="163"/>
      <c r="F60" s="164"/>
      <c r="G60" s="163"/>
      <c r="H60" s="163"/>
      <c r="I60" s="164"/>
      <c r="J60" s="176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8"/>
      <c r="AI60" s="186"/>
      <c r="AJ60" s="187"/>
      <c r="AK60" s="187"/>
      <c r="AL60" s="187"/>
      <c r="AM60" s="188"/>
      <c r="AN60" s="188"/>
      <c r="AO60" s="188"/>
      <c r="AP60" s="189"/>
      <c r="AQ60" s="197"/>
      <c r="AR60" s="198"/>
      <c r="AS60" s="198"/>
      <c r="AT60" s="199"/>
      <c r="AU60" s="207"/>
      <c r="AV60" s="208"/>
      <c r="AW60" s="208"/>
      <c r="AX60" s="208"/>
      <c r="AY60" s="208"/>
      <c r="AZ60" s="208"/>
      <c r="BA60" s="209"/>
      <c r="BB60" s="210"/>
      <c r="BC60" s="662"/>
      <c r="BD60" s="663"/>
      <c r="BE60" s="664"/>
      <c r="BF60" s="664"/>
      <c r="BG60" s="664"/>
      <c r="BH60" s="664"/>
      <c r="BI60" s="664"/>
      <c r="BJ60" s="664"/>
      <c r="BK60" s="665"/>
      <c r="BL60" s="230"/>
      <c r="BM60" s="231"/>
      <c r="BN60" s="231"/>
      <c r="BO60" s="232"/>
      <c r="BP60" s="176"/>
      <c r="BQ60" s="177"/>
      <c r="BR60" s="177"/>
      <c r="BS60" s="177"/>
      <c r="BT60" s="177"/>
      <c r="BU60" s="177"/>
      <c r="BV60" s="177"/>
      <c r="BW60" s="177"/>
      <c r="BX60" s="284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58"/>
      <c r="C61" s="158"/>
      <c r="D61" s="165"/>
      <c r="E61" s="166"/>
      <c r="F61" s="167"/>
      <c r="G61" s="166"/>
      <c r="H61" s="166"/>
      <c r="I61" s="167"/>
      <c r="J61" s="236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8"/>
      <c r="AI61" s="239"/>
      <c r="AJ61" s="240"/>
      <c r="AK61" s="240"/>
      <c r="AL61" s="240"/>
      <c r="AM61" s="241"/>
      <c r="AN61" s="241"/>
      <c r="AO61" s="241"/>
      <c r="AP61" s="242"/>
      <c r="AQ61" s="243"/>
      <c r="AR61" s="244"/>
      <c r="AS61" s="244"/>
      <c r="AT61" s="245"/>
      <c r="AU61" s="246"/>
      <c r="AV61" s="247"/>
      <c r="AW61" s="247"/>
      <c r="AX61" s="247"/>
      <c r="AY61" s="247"/>
      <c r="AZ61" s="247"/>
      <c r="BA61" s="248"/>
      <c r="BB61" s="249"/>
      <c r="BC61" s="666"/>
      <c r="BD61" s="667"/>
      <c r="BE61" s="668"/>
      <c r="BF61" s="668"/>
      <c r="BG61" s="668"/>
      <c r="BH61" s="668"/>
      <c r="BI61" s="668"/>
      <c r="BJ61" s="668"/>
      <c r="BK61" s="669"/>
      <c r="BL61" s="280"/>
      <c r="BM61" s="281"/>
      <c r="BN61" s="281"/>
      <c r="BO61" s="282"/>
      <c r="BP61" s="236"/>
      <c r="BQ61" s="237"/>
      <c r="BR61" s="237"/>
      <c r="BS61" s="237"/>
      <c r="BT61" s="237"/>
      <c r="BU61" s="237"/>
      <c r="BV61" s="237"/>
      <c r="BW61" s="237"/>
      <c r="BX61" s="285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57"/>
      <c r="C62" s="158"/>
      <c r="D62" s="159"/>
      <c r="E62" s="160"/>
      <c r="F62" s="161"/>
      <c r="G62" s="160"/>
      <c r="H62" s="160"/>
      <c r="I62" s="161"/>
      <c r="J62" s="173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5"/>
      <c r="AI62" s="182"/>
      <c r="AJ62" s="183"/>
      <c r="AK62" s="183"/>
      <c r="AL62" s="183"/>
      <c r="AM62" s="184"/>
      <c r="AN62" s="184"/>
      <c r="AO62" s="184"/>
      <c r="AP62" s="185"/>
      <c r="AQ62" s="194"/>
      <c r="AR62" s="195"/>
      <c r="AS62" s="195"/>
      <c r="AT62" s="196"/>
      <c r="AU62" s="203"/>
      <c r="AV62" s="204"/>
      <c r="AW62" s="204"/>
      <c r="AX62" s="204"/>
      <c r="AY62" s="204"/>
      <c r="AZ62" s="204"/>
      <c r="BA62" s="205"/>
      <c r="BB62" s="206"/>
      <c r="BC62" s="658"/>
      <c r="BD62" s="659"/>
      <c r="BE62" s="660"/>
      <c r="BF62" s="660"/>
      <c r="BG62" s="660"/>
      <c r="BH62" s="660"/>
      <c r="BI62" s="660"/>
      <c r="BJ62" s="660"/>
      <c r="BK62" s="661"/>
      <c r="BL62" s="227"/>
      <c r="BM62" s="228"/>
      <c r="BN62" s="228"/>
      <c r="BO62" s="229"/>
      <c r="BP62" s="173"/>
      <c r="BQ62" s="174"/>
      <c r="BR62" s="174"/>
      <c r="BS62" s="174"/>
      <c r="BT62" s="174"/>
      <c r="BU62" s="174"/>
      <c r="BV62" s="174"/>
      <c r="BW62" s="174"/>
      <c r="BX62" s="283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58"/>
      <c r="C63" s="158"/>
      <c r="D63" s="162"/>
      <c r="E63" s="163"/>
      <c r="F63" s="164"/>
      <c r="G63" s="163"/>
      <c r="H63" s="163"/>
      <c r="I63" s="164"/>
      <c r="J63" s="176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8"/>
      <c r="AI63" s="186"/>
      <c r="AJ63" s="187"/>
      <c r="AK63" s="187"/>
      <c r="AL63" s="187"/>
      <c r="AM63" s="188"/>
      <c r="AN63" s="188"/>
      <c r="AO63" s="188"/>
      <c r="AP63" s="189"/>
      <c r="AQ63" s="197"/>
      <c r="AR63" s="198"/>
      <c r="AS63" s="198"/>
      <c r="AT63" s="199"/>
      <c r="AU63" s="207"/>
      <c r="AV63" s="208"/>
      <c r="AW63" s="208"/>
      <c r="AX63" s="208"/>
      <c r="AY63" s="208"/>
      <c r="AZ63" s="208"/>
      <c r="BA63" s="209"/>
      <c r="BB63" s="210"/>
      <c r="BC63" s="662"/>
      <c r="BD63" s="663"/>
      <c r="BE63" s="664"/>
      <c r="BF63" s="664"/>
      <c r="BG63" s="664"/>
      <c r="BH63" s="664"/>
      <c r="BI63" s="664"/>
      <c r="BJ63" s="664"/>
      <c r="BK63" s="665"/>
      <c r="BL63" s="230"/>
      <c r="BM63" s="231"/>
      <c r="BN63" s="231"/>
      <c r="BO63" s="232"/>
      <c r="BP63" s="176"/>
      <c r="BQ63" s="177"/>
      <c r="BR63" s="177"/>
      <c r="BS63" s="177"/>
      <c r="BT63" s="177"/>
      <c r="BU63" s="177"/>
      <c r="BV63" s="177"/>
      <c r="BW63" s="177"/>
      <c r="BX63" s="284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58"/>
      <c r="C64" s="158"/>
      <c r="D64" s="165"/>
      <c r="E64" s="166"/>
      <c r="F64" s="167"/>
      <c r="G64" s="166"/>
      <c r="H64" s="166"/>
      <c r="I64" s="167"/>
      <c r="J64" s="236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/>
      <c r="AI64" s="239"/>
      <c r="AJ64" s="240"/>
      <c r="AK64" s="240"/>
      <c r="AL64" s="240"/>
      <c r="AM64" s="241"/>
      <c r="AN64" s="241"/>
      <c r="AO64" s="241"/>
      <c r="AP64" s="242"/>
      <c r="AQ64" s="243"/>
      <c r="AR64" s="244"/>
      <c r="AS64" s="244"/>
      <c r="AT64" s="245"/>
      <c r="AU64" s="246"/>
      <c r="AV64" s="247"/>
      <c r="AW64" s="247"/>
      <c r="AX64" s="247"/>
      <c r="AY64" s="247"/>
      <c r="AZ64" s="247"/>
      <c r="BA64" s="248"/>
      <c r="BB64" s="249"/>
      <c r="BC64" s="666"/>
      <c r="BD64" s="667"/>
      <c r="BE64" s="668"/>
      <c r="BF64" s="668"/>
      <c r="BG64" s="668"/>
      <c r="BH64" s="668"/>
      <c r="BI64" s="668"/>
      <c r="BJ64" s="668"/>
      <c r="BK64" s="669"/>
      <c r="BL64" s="280"/>
      <c r="BM64" s="281"/>
      <c r="BN64" s="281"/>
      <c r="BO64" s="282"/>
      <c r="BP64" s="236"/>
      <c r="BQ64" s="237"/>
      <c r="BR64" s="237"/>
      <c r="BS64" s="237"/>
      <c r="BT64" s="237"/>
      <c r="BU64" s="237"/>
      <c r="BV64" s="237"/>
      <c r="BW64" s="237"/>
      <c r="BX64" s="285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57"/>
      <c r="C65" s="158"/>
      <c r="D65" s="159"/>
      <c r="E65" s="160"/>
      <c r="F65" s="161"/>
      <c r="G65" s="160"/>
      <c r="H65" s="160"/>
      <c r="I65" s="161"/>
      <c r="J65" s="173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5"/>
      <c r="AI65" s="182"/>
      <c r="AJ65" s="183"/>
      <c r="AK65" s="183"/>
      <c r="AL65" s="183"/>
      <c r="AM65" s="184"/>
      <c r="AN65" s="184"/>
      <c r="AO65" s="184"/>
      <c r="AP65" s="185"/>
      <c r="AQ65" s="194"/>
      <c r="AR65" s="195"/>
      <c r="AS65" s="195"/>
      <c r="AT65" s="196"/>
      <c r="AU65" s="203"/>
      <c r="AV65" s="204"/>
      <c r="AW65" s="204"/>
      <c r="AX65" s="204"/>
      <c r="AY65" s="204"/>
      <c r="AZ65" s="204"/>
      <c r="BA65" s="205"/>
      <c r="BB65" s="206"/>
      <c r="BC65" s="658"/>
      <c r="BD65" s="659"/>
      <c r="BE65" s="660"/>
      <c r="BF65" s="660"/>
      <c r="BG65" s="660"/>
      <c r="BH65" s="660"/>
      <c r="BI65" s="660"/>
      <c r="BJ65" s="660"/>
      <c r="BK65" s="661"/>
      <c r="BL65" s="227"/>
      <c r="BM65" s="228"/>
      <c r="BN65" s="228"/>
      <c r="BO65" s="229"/>
      <c r="BP65" s="173"/>
      <c r="BQ65" s="174"/>
      <c r="BR65" s="174"/>
      <c r="BS65" s="174"/>
      <c r="BT65" s="174"/>
      <c r="BU65" s="174"/>
      <c r="BV65" s="174"/>
      <c r="BW65" s="174"/>
      <c r="BX65" s="283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58"/>
      <c r="C66" s="158"/>
      <c r="D66" s="162"/>
      <c r="E66" s="163"/>
      <c r="F66" s="164"/>
      <c r="G66" s="163"/>
      <c r="H66" s="163"/>
      <c r="I66" s="164"/>
      <c r="J66" s="176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8"/>
      <c r="AI66" s="186"/>
      <c r="AJ66" s="187"/>
      <c r="AK66" s="187"/>
      <c r="AL66" s="187"/>
      <c r="AM66" s="188"/>
      <c r="AN66" s="188"/>
      <c r="AO66" s="188"/>
      <c r="AP66" s="189"/>
      <c r="AQ66" s="197"/>
      <c r="AR66" s="198"/>
      <c r="AS66" s="198"/>
      <c r="AT66" s="199"/>
      <c r="AU66" s="207"/>
      <c r="AV66" s="208"/>
      <c r="AW66" s="208"/>
      <c r="AX66" s="208"/>
      <c r="AY66" s="208"/>
      <c r="AZ66" s="208"/>
      <c r="BA66" s="209"/>
      <c r="BB66" s="210"/>
      <c r="BC66" s="662"/>
      <c r="BD66" s="663"/>
      <c r="BE66" s="664"/>
      <c r="BF66" s="664"/>
      <c r="BG66" s="664"/>
      <c r="BH66" s="664"/>
      <c r="BI66" s="664"/>
      <c r="BJ66" s="664"/>
      <c r="BK66" s="665"/>
      <c r="BL66" s="230"/>
      <c r="BM66" s="231"/>
      <c r="BN66" s="231"/>
      <c r="BO66" s="232"/>
      <c r="BP66" s="176"/>
      <c r="BQ66" s="177"/>
      <c r="BR66" s="177"/>
      <c r="BS66" s="177"/>
      <c r="BT66" s="177"/>
      <c r="BU66" s="177"/>
      <c r="BV66" s="177"/>
      <c r="BW66" s="177"/>
      <c r="BX66" s="284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58"/>
      <c r="C67" s="158"/>
      <c r="D67" s="165"/>
      <c r="E67" s="166"/>
      <c r="F67" s="167"/>
      <c r="G67" s="166"/>
      <c r="H67" s="166"/>
      <c r="I67" s="167"/>
      <c r="J67" s="236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8"/>
      <c r="AI67" s="239"/>
      <c r="AJ67" s="240"/>
      <c r="AK67" s="240"/>
      <c r="AL67" s="240"/>
      <c r="AM67" s="241"/>
      <c r="AN67" s="241"/>
      <c r="AO67" s="241"/>
      <c r="AP67" s="242"/>
      <c r="AQ67" s="243"/>
      <c r="AR67" s="244"/>
      <c r="AS67" s="244"/>
      <c r="AT67" s="245"/>
      <c r="AU67" s="246"/>
      <c r="AV67" s="247"/>
      <c r="AW67" s="247"/>
      <c r="AX67" s="247"/>
      <c r="AY67" s="247"/>
      <c r="AZ67" s="247"/>
      <c r="BA67" s="248"/>
      <c r="BB67" s="249"/>
      <c r="BC67" s="666"/>
      <c r="BD67" s="667"/>
      <c r="BE67" s="668"/>
      <c r="BF67" s="668"/>
      <c r="BG67" s="668"/>
      <c r="BH67" s="668"/>
      <c r="BI67" s="668"/>
      <c r="BJ67" s="668"/>
      <c r="BK67" s="669"/>
      <c r="BL67" s="280"/>
      <c r="BM67" s="281"/>
      <c r="BN67" s="281"/>
      <c r="BO67" s="282"/>
      <c r="BP67" s="236"/>
      <c r="BQ67" s="237"/>
      <c r="BR67" s="237"/>
      <c r="BS67" s="237"/>
      <c r="BT67" s="237"/>
      <c r="BU67" s="237"/>
      <c r="BV67" s="237"/>
      <c r="BW67" s="237"/>
      <c r="BX67" s="285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57"/>
      <c r="C68" s="158"/>
      <c r="D68" s="159"/>
      <c r="E68" s="160"/>
      <c r="F68" s="161"/>
      <c r="G68" s="160"/>
      <c r="H68" s="160"/>
      <c r="I68" s="161"/>
      <c r="J68" s="173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5"/>
      <c r="AI68" s="182"/>
      <c r="AJ68" s="183"/>
      <c r="AK68" s="183"/>
      <c r="AL68" s="183"/>
      <c r="AM68" s="184"/>
      <c r="AN68" s="184"/>
      <c r="AO68" s="184"/>
      <c r="AP68" s="185"/>
      <c r="AQ68" s="194"/>
      <c r="AR68" s="195"/>
      <c r="AS68" s="195"/>
      <c r="AT68" s="196"/>
      <c r="AU68" s="203"/>
      <c r="AV68" s="204"/>
      <c r="AW68" s="204"/>
      <c r="AX68" s="204"/>
      <c r="AY68" s="204"/>
      <c r="AZ68" s="204"/>
      <c r="BA68" s="205"/>
      <c r="BB68" s="206"/>
      <c r="BC68" s="658"/>
      <c r="BD68" s="659"/>
      <c r="BE68" s="660"/>
      <c r="BF68" s="660"/>
      <c r="BG68" s="660"/>
      <c r="BH68" s="660"/>
      <c r="BI68" s="660"/>
      <c r="BJ68" s="660"/>
      <c r="BK68" s="661"/>
      <c r="BL68" s="227"/>
      <c r="BM68" s="228"/>
      <c r="BN68" s="228"/>
      <c r="BO68" s="229"/>
      <c r="BP68" s="173"/>
      <c r="BQ68" s="174"/>
      <c r="BR68" s="174"/>
      <c r="BS68" s="174"/>
      <c r="BT68" s="174"/>
      <c r="BU68" s="174"/>
      <c r="BV68" s="174"/>
      <c r="BW68" s="174"/>
      <c r="BX68" s="283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58"/>
      <c r="C69" s="158"/>
      <c r="D69" s="162"/>
      <c r="E69" s="163"/>
      <c r="F69" s="164"/>
      <c r="G69" s="163"/>
      <c r="H69" s="163"/>
      <c r="I69" s="164"/>
      <c r="J69" s="176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8"/>
      <c r="AI69" s="186"/>
      <c r="AJ69" s="187"/>
      <c r="AK69" s="187"/>
      <c r="AL69" s="187"/>
      <c r="AM69" s="188"/>
      <c r="AN69" s="188"/>
      <c r="AO69" s="188"/>
      <c r="AP69" s="189"/>
      <c r="AQ69" s="197"/>
      <c r="AR69" s="198"/>
      <c r="AS69" s="198"/>
      <c r="AT69" s="199"/>
      <c r="AU69" s="207"/>
      <c r="AV69" s="208"/>
      <c r="AW69" s="208"/>
      <c r="AX69" s="208"/>
      <c r="AY69" s="208"/>
      <c r="AZ69" s="208"/>
      <c r="BA69" s="209"/>
      <c r="BB69" s="210"/>
      <c r="BC69" s="662"/>
      <c r="BD69" s="663"/>
      <c r="BE69" s="664"/>
      <c r="BF69" s="664"/>
      <c r="BG69" s="664"/>
      <c r="BH69" s="664"/>
      <c r="BI69" s="664"/>
      <c r="BJ69" s="664"/>
      <c r="BK69" s="665"/>
      <c r="BL69" s="230"/>
      <c r="BM69" s="231"/>
      <c r="BN69" s="231"/>
      <c r="BO69" s="232"/>
      <c r="BP69" s="176"/>
      <c r="BQ69" s="177"/>
      <c r="BR69" s="177"/>
      <c r="BS69" s="177"/>
      <c r="BT69" s="177"/>
      <c r="BU69" s="177"/>
      <c r="BV69" s="177"/>
      <c r="BW69" s="177"/>
      <c r="BX69" s="284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58"/>
      <c r="C70" s="158"/>
      <c r="D70" s="165"/>
      <c r="E70" s="166"/>
      <c r="F70" s="167"/>
      <c r="G70" s="166"/>
      <c r="H70" s="166"/>
      <c r="I70" s="167"/>
      <c r="J70" s="236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8"/>
      <c r="AI70" s="239"/>
      <c r="AJ70" s="240"/>
      <c r="AK70" s="240"/>
      <c r="AL70" s="240"/>
      <c r="AM70" s="241"/>
      <c r="AN70" s="241"/>
      <c r="AO70" s="241"/>
      <c r="AP70" s="242"/>
      <c r="AQ70" s="243"/>
      <c r="AR70" s="244"/>
      <c r="AS70" s="244"/>
      <c r="AT70" s="245"/>
      <c r="AU70" s="246"/>
      <c r="AV70" s="247"/>
      <c r="AW70" s="247"/>
      <c r="AX70" s="247"/>
      <c r="AY70" s="247"/>
      <c r="AZ70" s="247"/>
      <c r="BA70" s="248"/>
      <c r="BB70" s="249"/>
      <c r="BC70" s="666"/>
      <c r="BD70" s="667"/>
      <c r="BE70" s="668"/>
      <c r="BF70" s="668"/>
      <c r="BG70" s="668"/>
      <c r="BH70" s="668"/>
      <c r="BI70" s="668"/>
      <c r="BJ70" s="668"/>
      <c r="BK70" s="669"/>
      <c r="BL70" s="280"/>
      <c r="BM70" s="281"/>
      <c r="BN70" s="281"/>
      <c r="BO70" s="282"/>
      <c r="BP70" s="236"/>
      <c r="BQ70" s="237"/>
      <c r="BR70" s="237"/>
      <c r="BS70" s="237"/>
      <c r="BT70" s="237"/>
      <c r="BU70" s="237"/>
      <c r="BV70" s="237"/>
      <c r="BW70" s="237"/>
      <c r="BX70" s="285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57"/>
      <c r="C71" s="158"/>
      <c r="D71" s="159"/>
      <c r="E71" s="160"/>
      <c r="F71" s="161"/>
      <c r="G71" s="160"/>
      <c r="H71" s="160"/>
      <c r="I71" s="161"/>
      <c r="J71" s="173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5"/>
      <c r="AI71" s="182"/>
      <c r="AJ71" s="183"/>
      <c r="AK71" s="183"/>
      <c r="AL71" s="183"/>
      <c r="AM71" s="184"/>
      <c r="AN71" s="184"/>
      <c r="AO71" s="184"/>
      <c r="AP71" s="185"/>
      <c r="AQ71" s="194"/>
      <c r="AR71" s="195"/>
      <c r="AS71" s="195"/>
      <c r="AT71" s="196"/>
      <c r="AU71" s="203"/>
      <c r="AV71" s="204"/>
      <c r="AW71" s="204"/>
      <c r="AX71" s="204"/>
      <c r="AY71" s="204"/>
      <c r="AZ71" s="204"/>
      <c r="BA71" s="205"/>
      <c r="BB71" s="206"/>
      <c r="BC71" s="658"/>
      <c r="BD71" s="659"/>
      <c r="BE71" s="660"/>
      <c r="BF71" s="660"/>
      <c r="BG71" s="660"/>
      <c r="BH71" s="660"/>
      <c r="BI71" s="660"/>
      <c r="BJ71" s="660"/>
      <c r="BK71" s="661"/>
      <c r="BL71" s="227"/>
      <c r="BM71" s="228"/>
      <c r="BN71" s="228"/>
      <c r="BO71" s="229"/>
      <c r="BP71" s="173"/>
      <c r="BQ71" s="174"/>
      <c r="BR71" s="174"/>
      <c r="BS71" s="174"/>
      <c r="BT71" s="174"/>
      <c r="BU71" s="174"/>
      <c r="BV71" s="174"/>
      <c r="BW71" s="174"/>
      <c r="BX71" s="283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58"/>
      <c r="C72" s="158"/>
      <c r="D72" s="162"/>
      <c r="E72" s="163"/>
      <c r="F72" s="164"/>
      <c r="G72" s="163"/>
      <c r="H72" s="163"/>
      <c r="I72" s="164"/>
      <c r="J72" s="176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8"/>
      <c r="AI72" s="186"/>
      <c r="AJ72" s="187"/>
      <c r="AK72" s="187"/>
      <c r="AL72" s="187"/>
      <c r="AM72" s="188"/>
      <c r="AN72" s="188"/>
      <c r="AO72" s="188"/>
      <c r="AP72" s="189"/>
      <c r="AQ72" s="197"/>
      <c r="AR72" s="198"/>
      <c r="AS72" s="198"/>
      <c r="AT72" s="199"/>
      <c r="AU72" s="207"/>
      <c r="AV72" s="208"/>
      <c r="AW72" s="208"/>
      <c r="AX72" s="208"/>
      <c r="AY72" s="208"/>
      <c r="AZ72" s="208"/>
      <c r="BA72" s="209"/>
      <c r="BB72" s="210"/>
      <c r="BC72" s="662"/>
      <c r="BD72" s="663"/>
      <c r="BE72" s="664"/>
      <c r="BF72" s="664"/>
      <c r="BG72" s="664"/>
      <c r="BH72" s="664"/>
      <c r="BI72" s="664"/>
      <c r="BJ72" s="664"/>
      <c r="BK72" s="665"/>
      <c r="BL72" s="230"/>
      <c r="BM72" s="231"/>
      <c r="BN72" s="231"/>
      <c r="BO72" s="232"/>
      <c r="BP72" s="176"/>
      <c r="BQ72" s="177"/>
      <c r="BR72" s="177"/>
      <c r="BS72" s="177"/>
      <c r="BT72" s="177"/>
      <c r="BU72" s="177"/>
      <c r="BV72" s="177"/>
      <c r="BW72" s="177"/>
      <c r="BX72" s="284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58"/>
      <c r="C73" s="158"/>
      <c r="D73" s="165"/>
      <c r="E73" s="166"/>
      <c r="F73" s="167"/>
      <c r="G73" s="166"/>
      <c r="H73" s="166"/>
      <c r="I73" s="167"/>
      <c r="J73" s="236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9"/>
      <c r="AJ73" s="240"/>
      <c r="AK73" s="240"/>
      <c r="AL73" s="240"/>
      <c r="AM73" s="241"/>
      <c r="AN73" s="241"/>
      <c r="AO73" s="241"/>
      <c r="AP73" s="242"/>
      <c r="AQ73" s="243"/>
      <c r="AR73" s="244"/>
      <c r="AS73" s="244"/>
      <c r="AT73" s="245"/>
      <c r="AU73" s="246"/>
      <c r="AV73" s="247"/>
      <c r="AW73" s="247"/>
      <c r="AX73" s="247"/>
      <c r="AY73" s="247"/>
      <c r="AZ73" s="247"/>
      <c r="BA73" s="248"/>
      <c r="BB73" s="249"/>
      <c r="BC73" s="666"/>
      <c r="BD73" s="667"/>
      <c r="BE73" s="668"/>
      <c r="BF73" s="668"/>
      <c r="BG73" s="668"/>
      <c r="BH73" s="668"/>
      <c r="BI73" s="668"/>
      <c r="BJ73" s="668"/>
      <c r="BK73" s="669"/>
      <c r="BL73" s="280"/>
      <c r="BM73" s="281"/>
      <c r="BN73" s="281"/>
      <c r="BO73" s="282"/>
      <c r="BP73" s="236"/>
      <c r="BQ73" s="237"/>
      <c r="BR73" s="237"/>
      <c r="BS73" s="237"/>
      <c r="BT73" s="237"/>
      <c r="BU73" s="237"/>
      <c r="BV73" s="237"/>
      <c r="BW73" s="237"/>
      <c r="BX73" s="285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57"/>
      <c r="C74" s="158"/>
      <c r="D74" s="159"/>
      <c r="E74" s="160"/>
      <c r="F74" s="161"/>
      <c r="G74" s="168"/>
      <c r="H74" s="160"/>
      <c r="I74" s="161"/>
      <c r="J74" s="173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5"/>
      <c r="AI74" s="182"/>
      <c r="AJ74" s="183"/>
      <c r="AK74" s="183"/>
      <c r="AL74" s="183"/>
      <c r="AM74" s="184"/>
      <c r="AN74" s="184"/>
      <c r="AO74" s="184"/>
      <c r="AP74" s="185"/>
      <c r="AQ74" s="194"/>
      <c r="AR74" s="195"/>
      <c r="AS74" s="195"/>
      <c r="AT74" s="196"/>
      <c r="AU74" s="203"/>
      <c r="AV74" s="204"/>
      <c r="AW74" s="204"/>
      <c r="AX74" s="204"/>
      <c r="AY74" s="204"/>
      <c r="AZ74" s="204"/>
      <c r="BA74" s="205"/>
      <c r="BB74" s="206"/>
      <c r="BC74" s="658"/>
      <c r="BD74" s="659"/>
      <c r="BE74" s="660"/>
      <c r="BF74" s="660"/>
      <c r="BG74" s="660"/>
      <c r="BH74" s="660"/>
      <c r="BI74" s="660"/>
      <c r="BJ74" s="660"/>
      <c r="BK74" s="661"/>
      <c r="BL74" s="227"/>
      <c r="BM74" s="228"/>
      <c r="BN74" s="228"/>
      <c r="BO74" s="229"/>
      <c r="BP74" s="173"/>
      <c r="BQ74" s="174"/>
      <c r="BR74" s="174"/>
      <c r="BS74" s="174"/>
      <c r="BT74" s="174"/>
      <c r="BU74" s="174"/>
      <c r="BV74" s="174"/>
      <c r="BW74" s="174"/>
      <c r="BX74" s="283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58"/>
      <c r="C75" s="158"/>
      <c r="D75" s="162"/>
      <c r="E75" s="163"/>
      <c r="F75" s="164"/>
      <c r="G75" s="169"/>
      <c r="H75" s="163"/>
      <c r="I75" s="164"/>
      <c r="J75" s="176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8"/>
      <c r="AI75" s="186"/>
      <c r="AJ75" s="187"/>
      <c r="AK75" s="187"/>
      <c r="AL75" s="187"/>
      <c r="AM75" s="188"/>
      <c r="AN75" s="188"/>
      <c r="AO75" s="188"/>
      <c r="AP75" s="189"/>
      <c r="AQ75" s="197"/>
      <c r="AR75" s="198"/>
      <c r="AS75" s="198"/>
      <c r="AT75" s="199"/>
      <c r="AU75" s="207"/>
      <c r="AV75" s="208"/>
      <c r="AW75" s="208"/>
      <c r="AX75" s="208"/>
      <c r="AY75" s="208"/>
      <c r="AZ75" s="208"/>
      <c r="BA75" s="209"/>
      <c r="BB75" s="210"/>
      <c r="BC75" s="662"/>
      <c r="BD75" s="663"/>
      <c r="BE75" s="664"/>
      <c r="BF75" s="664"/>
      <c r="BG75" s="664"/>
      <c r="BH75" s="664"/>
      <c r="BI75" s="664"/>
      <c r="BJ75" s="664"/>
      <c r="BK75" s="665"/>
      <c r="BL75" s="230"/>
      <c r="BM75" s="231"/>
      <c r="BN75" s="231"/>
      <c r="BO75" s="232"/>
      <c r="BP75" s="176"/>
      <c r="BQ75" s="177"/>
      <c r="BR75" s="177"/>
      <c r="BS75" s="177"/>
      <c r="BT75" s="177"/>
      <c r="BU75" s="177"/>
      <c r="BV75" s="177"/>
      <c r="BW75" s="177"/>
      <c r="BX75" s="284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58"/>
      <c r="C76" s="158"/>
      <c r="D76" s="165"/>
      <c r="E76" s="166"/>
      <c r="F76" s="167"/>
      <c r="G76" s="170"/>
      <c r="H76" s="171"/>
      <c r="I76" s="172"/>
      <c r="J76" s="179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1"/>
      <c r="AI76" s="190"/>
      <c r="AJ76" s="191"/>
      <c r="AK76" s="191"/>
      <c r="AL76" s="191"/>
      <c r="AM76" s="192"/>
      <c r="AN76" s="192"/>
      <c r="AO76" s="192"/>
      <c r="AP76" s="193"/>
      <c r="AQ76" s="200"/>
      <c r="AR76" s="201"/>
      <c r="AS76" s="201"/>
      <c r="AT76" s="202"/>
      <c r="AU76" s="211"/>
      <c r="AV76" s="212"/>
      <c r="AW76" s="212"/>
      <c r="AX76" s="212"/>
      <c r="AY76" s="212"/>
      <c r="AZ76" s="212"/>
      <c r="BA76" s="213"/>
      <c r="BB76" s="214"/>
      <c r="BC76" s="700"/>
      <c r="BD76" s="701"/>
      <c r="BE76" s="702"/>
      <c r="BF76" s="702"/>
      <c r="BG76" s="702"/>
      <c r="BH76" s="702"/>
      <c r="BI76" s="702"/>
      <c r="BJ76" s="702"/>
      <c r="BK76" s="703"/>
      <c r="BL76" s="233"/>
      <c r="BM76" s="234"/>
      <c r="BN76" s="234"/>
      <c r="BO76" s="235"/>
      <c r="BP76" s="179"/>
      <c r="BQ76" s="180"/>
      <c r="BR76" s="180"/>
      <c r="BS76" s="180"/>
      <c r="BT76" s="180"/>
      <c r="BU76" s="180"/>
      <c r="BV76" s="180"/>
      <c r="BW76" s="180"/>
      <c r="BX76" s="51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40"/>
      <c r="AT77" s="40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6" t="s">
        <v>48</v>
      </c>
      <c r="E78" s="137"/>
      <c r="F78" s="137"/>
      <c r="G78" s="137"/>
      <c r="H78" s="137"/>
      <c r="I78" s="137"/>
      <c r="J78" s="140" t="s">
        <v>49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40" t="s">
        <v>50</v>
      </c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11"/>
      <c r="AU78" s="140" t="s">
        <v>26</v>
      </c>
      <c r="AV78" s="137"/>
      <c r="AW78" s="137"/>
      <c r="AX78" s="137"/>
      <c r="AY78" s="137"/>
      <c r="AZ78" s="137"/>
      <c r="BA78" s="137"/>
      <c r="BB78" s="137"/>
      <c r="BC78" s="253" t="s">
        <v>71</v>
      </c>
      <c r="BD78" s="254"/>
      <c r="BE78" s="254"/>
      <c r="BF78" s="254"/>
      <c r="BG78" s="254"/>
      <c r="BH78" s="254"/>
      <c r="BI78" s="254"/>
      <c r="BJ78" s="254"/>
      <c r="BK78" s="254"/>
      <c r="BL78" s="255"/>
      <c r="BM78" s="255"/>
      <c r="BN78" s="255"/>
      <c r="BO78" s="256"/>
      <c r="BP78" s="111"/>
      <c r="BQ78" s="89"/>
      <c r="BR78" s="89"/>
      <c r="BS78" s="89"/>
      <c r="BT78" s="89"/>
      <c r="BU78" s="89"/>
      <c r="BV78" s="89"/>
      <c r="BW78" s="89"/>
      <c r="BX78" s="90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41"/>
      <c r="AU79" s="139"/>
      <c r="AV79" s="139"/>
      <c r="AW79" s="139"/>
      <c r="AX79" s="139"/>
      <c r="AY79" s="139"/>
      <c r="AZ79" s="139"/>
      <c r="BA79" s="139"/>
      <c r="BB79" s="139"/>
      <c r="BC79" s="141"/>
      <c r="BD79" s="257"/>
      <c r="BE79" s="257"/>
      <c r="BF79" s="257"/>
      <c r="BG79" s="257"/>
      <c r="BH79" s="257"/>
      <c r="BI79" s="257"/>
      <c r="BJ79" s="257"/>
      <c r="BK79" s="257"/>
      <c r="BL79" s="258"/>
      <c r="BM79" s="258"/>
      <c r="BN79" s="258"/>
      <c r="BO79" s="259"/>
      <c r="BP79" s="85"/>
      <c r="BQ79" s="86"/>
      <c r="BR79" s="86"/>
      <c r="BS79" s="86"/>
      <c r="BT79" s="86"/>
      <c r="BU79" s="86"/>
      <c r="BV79" s="86"/>
      <c r="BW79" s="86"/>
      <c r="BX79" s="87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5" t="s">
        <v>56</v>
      </c>
      <c r="E80" s="566"/>
      <c r="F80" s="566"/>
      <c r="G80" s="128"/>
      <c r="H80" s="128"/>
      <c r="I80" s="128"/>
      <c r="J80" s="567" t="s">
        <v>63</v>
      </c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568" t="s">
        <v>62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7"/>
      <c r="AI80" s="688"/>
      <c r="AJ80" s="688"/>
      <c r="AK80" s="688"/>
      <c r="AL80" s="688"/>
      <c r="AM80" s="689"/>
      <c r="AN80" s="689"/>
      <c r="AO80" s="689"/>
      <c r="AP80" s="689"/>
      <c r="AQ80" s="690"/>
      <c r="AR80" s="690"/>
      <c r="AS80" s="690"/>
      <c r="AT80" s="690"/>
      <c r="AU80" s="691"/>
      <c r="AV80" s="691"/>
      <c r="AW80" s="691"/>
      <c r="AX80" s="691"/>
      <c r="AY80" s="691"/>
      <c r="AZ80" s="691"/>
      <c r="BA80" s="692"/>
      <c r="BB80" s="692"/>
      <c r="BC80" s="695"/>
      <c r="BD80" s="696"/>
      <c r="BE80" s="697"/>
      <c r="BF80" s="697"/>
      <c r="BG80" s="697"/>
      <c r="BH80" s="697"/>
      <c r="BI80" s="697"/>
      <c r="BJ80" s="697"/>
      <c r="BK80" s="697"/>
      <c r="BL80" s="698"/>
      <c r="BM80" s="698"/>
      <c r="BN80" s="698"/>
      <c r="BO80" s="699"/>
      <c r="BP80" s="88"/>
      <c r="BQ80" s="89"/>
      <c r="BR80" s="89"/>
      <c r="BS80" s="89"/>
      <c r="BT80" s="89"/>
      <c r="BU80" s="89"/>
      <c r="BV80" s="89"/>
      <c r="BW80" s="89"/>
      <c r="BX80" s="90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44"/>
      <c r="E81" s="545"/>
      <c r="F81" s="545"/>
      <c r="G81" s="102"/>
      <c r="H81" s="102"/>
      <c r="I81" s="102"/>
      <c r="J81" s="93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9"/>
      <c r="AI81" s="670"/>
      <c r="AJ81" s="670"/>
      <c r="AK81" s="670"/>
      <c r="AL81" s="670"/>
      <c r="AM81" s="671"/>
      <c r="AN81" s="671"/>
      <c r="AO81" s="671"/>
      <c r="AP81" s="671"/>
      <c r="AQ81" s="672"/>
      <c r="AR81" s="672"/>
      <c r="AS81" s="672"/>
      <c r="AT81" s="672"/>
      <c r="AU81" s="693"/>
      <c r="AV81" s="693"/>
      <c r="AW81" s="693"/>
      <c r="AX81" s="693"/>
      <c r="AY81" s="693"/>
      <c r="AZ81" s="693"/>
      <c r="BA81" s="694"/>
      <c r="BB81" s="694"/>
      <c r="BC81" s="683"/>
      <c r="BD81" s="684"/>
      <c r="BE81" s="685"/>
      <c r="BF81" s="685"/>
      <c r="BG81" s="685"/>
      <c r="BH81" s="685"/>
      <c r="BI81" s="685"/>
      <c r="BJ81" s="685"/>
      <c r="BK81" s="685"/>
      <c r="BL81" s="686"/>
      <c r="BM81" s="686"/>
      <c r="BN81" s="686"/>
      <c r="BO81" s="687"/>
      <c r="BP81" s="112"/>
      <c r="BQ81" s="113"/>
      <c r="BR81" s="113"/>
      <c r="BS81" s="113"/>
      <c r="BT81" s="113"/>
      <c r="BU81" s="113"/>
      <c r="BV81" s="113"/>
      <c r="BW81" s="113"/>
      <c r="BX81" s="114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44" t="s">
        <v>58</v>
      </c>
      <c r="E82" s="545"/>
      <c r="F82" s="545"/>
      <c r="G82" s="102"/>
      <c r="H82" s="102"/>
      <c r="I82" s="102"/>
      <c r="J82" s="548" t="s">
        <v>64</v>
      </c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549" t="s">
        <v>62</v>
      </c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7"/>
      <c r="AI82" s="670"/>
      <c r="AJ82" s="670"/>
      <c r="AK82" s="670"/>
      <c r="AL82" s="670"/>
      <c r="AM82" s="671"/>
      <c r="AN82" s="671"/>
      <c r="AO82" s="671"/>
      <c r="AP82" s="671"/>
      <c r="AQ82" s="672"/>
      <c r="AR82" s="672"/>
      <c r="AS82" s="672"/>
      <c r="AT82" s="672"/>
      <c r="AU82" s="676"/>
      <c r="AV82" s="676"/>
      <c r="AW82" s="676"/>
      <c r="AX82" s="676"/>
      <c r="AY82" s="676"/>
      <c r="AZ82" s="676"/>
      <c r="BA82" s="677"/>
      <c r="BB82" s="677"/>
      <c r="BC82" s="678"/>
      <c r="BD82" s="679"/>
      <c r="BE82" s="680"/>
      <c r="BF82" s="680"/>
      <c r="BG82" s="680"/>
      <c r="BH82" s="680"/>
      <c r="BI82" s="680"/>
      <c r="BJ82" s="680"/>
      <c r="BK82" s="680"/>
      <c r="BL82" s="681"/>
      <c r="BM82" s="681"/>
      <c r="BN82" s="681"/>
      <c r="BO82" s="682"/>
      <c r="BP82" s="82"/>
      <c r="BQ82" s="83"/>
      <c r="BR82" s="83"/>
      <c r="BS82" s="83"/>
      <c r="BT82" s="83"/>
      <c r="BU82" s="83"/>
      <c r="BV82" s="83"/>
      <c r="BW82" s="83"/>
      <c r="BX82" s="84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61"/>
      <c r="E83" s="562"/>
      <c r="F83" s="562"/>
      <c r="G83" s="122"/>
      <c r="H83" s="122"/>
      <c r="I83" s="122"/>
      <c r="J83" s="144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7"/>
      <c r="AI83" s="673"/>
      <c r="AJ83" s="673"/>
      <c r="AK83" s="673"/>
      <c r="AL83" s="673"/>
      <c r="AM83" s="674"/>
      <c r="AN83" s="674"/>
      <c r="AO83" s="674"/>
      <c r="AP83" s="674"/>
      <c r="AQ83" s="675"/>
      <c r="AR83" s="675"/>
      <c r="AS83" s="675"/>
      <c r="AT83" s="675"/>
      <c r="AU83" s="676"/>
      <c r="AV83" s="676"/>
      <c r="AW83" s="676"/>
      <c r="AX83" s="676"/>
      <c r="AY83" s="676"/>
      <c r="AZ83" s="676"/>
      <c r="BA83" s="677"/>
      <c r="BB83" s="677"/>
      <c r="BC83" s="683"/>
      <c r="BD83" s="684"/>
      <c r="BE83" s="685"/>
      <c r="BF83" s="685"/>
      <c r="BG83" s="685"/>
      <c r="BH83" s="685"/>
      <c r="BI83" s="685"/>
      <c r="BJ83" s="685"/>
      <c r="BK83" s="685"/>
      <c r="BL83" s="686"/>
      <c r="BM83" s="686"/>
      <c r="BN83" s="686"/>
      <c r="BO83" s="687"/>
      <c r="BP83" s="112"/>
      <c r="BQ83" s="113"/>
      <c r="BR83" s="113"/>
      <c r="BS83" s="113"/>
      <c r="BT83" s="113"/>
      <c r="BU83" s="113"/>
      <c r="BV83" s="113"/>
      <c r="BW83" s="113"/>
      <c r="BX83" s="114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44" t="s">
        <v>60</v>
      </c>
      <c r="E84" s="545"/>
      <c r="F84" s="545"/>
      <c r="G84" s="102"/>
      <c r="H84" s="102"/>
      <c r="I84" s="102"/>
      <c r="J84" s="548" t="s">
        <v>65</v>
      </c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549" t="s">
        <v>62</v>
      </c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7"/>
      <c r="AI84" s="670"/>
      <c r="AJ84" s="670"/>
      <c r="AK84" s="670"/>
      <c r="AL84" s="670"/>
      <c r="AM84" s="671"/>
      <c r="AN84" s="671"/>
      <c r="AO84" s="671"/>
      <c r="AP84" s="671"/>
      <c r="AQ84" s="672"/>
      <c r="AR84" s="672"/>
      <c r="AS84" s="672"/>
      <c r="AT84" s="672"/>
      <c r="AU84" s="106"/>
      <c r="AV84" s="106"/>
      <c r="AW84" s="106"/>
      <c r="AX84" s="106"/>
      <c r="AY84" s="106"/>
      <c r="AZ84" s="106"/>
      <c r="BA84" s="107"/>
      <c r="BB84" s="107"/>
      <c r="BC84" s="678"/>
      <c r="BD84" s="679"/>
      <c r="BE84" s="680"/>
      <c r="BF84" s="680"/>
      <c r="BG84" s="680"/>
      <c r="BH84" s="680"/>
      <c r="BI84" s="680"/>
      <c r="BJ84" s="680"/>
      <c r="BK84" s="680"/>
      <c r="BL84" s="681"/>
      <c r="BM84" s="681"/>
      <c r="BN84" s="681"/>
      <c r="BO84" s="682"/>
      <c r="BP84" s="82"/>
      <c r="BQ84" s="83"/>
      <c r="BR84" s="83"/>
      <c r="BS84" s="83"/>
      <c r="BT84" s="83"/>
      <c r="BU84" s="83"/>
      <c r="BV84" s="83"/>
      <c r="BW84" s="83"/>
      <c r="BX84" s="84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44"/>
      <c r="E85" s="545"/>
      <c r="F85" s="545"/>
      <c r="G85" s="102"/>
      <c r="H85" s="102"/>
      <c r="I85" s="102"/>
      <c r="J85" s="144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7"/>
      <c r="AI85" s="670"/>
      <c r="AJ85" s="670"/>
      <c r="AK85" s="670"/>
      <c r="AL85" s="670"/>
      <c r="AM85" s="671"/>
      <c r="AN85" s="671"/>
      <c r="AO85" s="671"/>
      <c r="AP85" s="671"/>
      <c r="AQ85" s="672"/>
      <c r="AR85" s="672"/>
      <c r="AS85" s="672"/>
      <c r="AT85" s="672"/>
      <c r="AU85" s="106"/>
      <c r="AV85" s="106"/>
      <c r="AW85" s="106"/>
      <c r="AX85" s="106"/>
      <c r="AY85" s="106"/>
      <c r="AZ85" s="106"/>
      <c r="BA85" s="107"/>
      <c r="BB85" s="107"/>
      <c r="BC85" s="683"/>
      <c r="BD85" s="684"/>
      <c r="BE85" s="685"/>
      <c r="BF85" s="685"/>
      <c r="BG85" s="685"/>
      <c r="BH85" s="685"/>
      <c r="BI85" s="685"/>
      <c r="BJ85" s="685"/>
      <c r="BK85" s="685"/>
      <c r="BL85" s="686"/>
      <c r="BM85" s="686"/>
      <c r="BN85" s="686"/>
      <c r="BO85" s="687"/>
      <c r="BP85" s="112"/>
      <c r="BQ85" s="113"/>
      <c r="BR85" s="113"/>
      <c r="BS85" s="113"/>
      <c r="BT85" s="113"/>
      <c r="BU85" s="113"/>
      <c r="BV85" s="113"/>
      <c r="BW85" s="113"/>
      <c r="BX85" s="114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44" t="s">
        <v>61</v>
      </c>
      <c r="E86" s="545"/>
      <c r="F86" s="545"/>
      <c r="G86" s="102"/>
      <c r="H86" s="102"/>
      <c r="I86" s="102"/>
      <c r="J86" s="548" t="s">
        <v>66</v>
      </c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549" t="s">
        <v>62</v>
      </c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7"/>
      <c r="AI86" s="670"/>
      <c r="AJ86" s="670"/>
      <c r="AK86" s="670"/>
      <c r="AL86" s="670"/>
      <c r="AM86" s="671"/>
      <c r="AN86" s="671"/>
      <c r="AO86" s="671"/>
      <c r="AP86" s="671"/>
      <c r="AQ86" s="672"/>
      <c r="AR86" s="672"/>
      <c r="AS86" s="672"/>
      <c r="AT86" s="672"/>
      <c r="AU86" s="106"/>
      <c r="AV86" s="106"/>
      <c r="AW86" s="106"/>
      <c r="AX86" s="106"/>
      <c r="AY86" s="106"/>
      <c r="AZ86" s="106"/>
      <c r="BA86" s="107"/>
      <c r="BB86" s="107"/>
      <c r="BC86" s="678"/>
      <c r="BD86" s="679"/>
      <c r="BE86" s="680"/>
      <c r="BF86" s="680"/>
      <c r="BG86" s="680"/>
      <c r="BH86" s="680"/>
      <c r="BI86" s="680"/>
      <c r="BJ86" s="680"/>
      <c r="BK86" s="680"/>
      <c r="BL86" s="681"/>
      <c r="BM86" s="681"/>
      <c r="BN86" s="681"/>
      <c r="BO86" s="682"/>
      <c r="BP86" s="82"/>
      <c r="BQ86" s="83"/>
      <c r="BR86" s="83"/>
      <c r="BS86" s="83"/>
      <c r="BT86" s="83"/>
      <c r="BU86" s="83"/>
      <c r="BV86" s="83"/>
      <c r="BW86" s="83"/>
      <c r="BX86" s="84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6"/>
      <c r="E87" s="547"/>
      <c r="F87" s="547"/>
      <c r="G87" s="110"/>
      <c r="H87" s="110"/>
      <c r="I87" s="110"/>
      <c r="J87" s="148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1"/>
      <c r="AI87" s="714"/>
      <c r="AJ87" s="714"/>
      <c r="AK87" s="714"/>
      <c r="AL87" s="714"/>
      <c r="AM87" s="715"/>
      <c r="AN87" s="715"/>
      <c r="AO87" s="715"/>
      <c r="AP87" s="715"/>
      <c r="AQ87" s="716"/>
      <c r="AR87" s="716"/>
      <c r="AS87" s="716"/>
      <c r="AT87" s="716"/>
      <c r="AU87" s="155"/>
      <c r="AV87" s="155"/>
      <c r="AW87" s="155"/>
      <c r="AX87" s="155"/>
      <c r="AY87" s="155"/>
      <c r="AZ87" s="155"/>
      <c r="BA87" s="156"/>
      <c r="BB87" s="156"/>
      <c r="BC87" s="683"/>
      <c r="BD87" s="684"/>
      <c r="BE87" s="685"/>
      <c r="BF87" s="685"/>
      <c r="BG87" s="685"/>
      <c r="BH87" s="685"/>
      <c r="BI87" s="685"/>
      <c r="BJ87" s="685"/>
      <c r="BK87" s="685"/>
      <c r="BL87" s="686"/>
      <c r="BM87" s="686"/>
      <c r="BN87" s="686"/>
      <c r="BO87" s="687"/>
      <c r="BP87" s="85"/>
      <c r="BQ87" s="86"/>
      <c r="BR87" s="86"/>
      <c r="BS87" s="86"/>
      <c r="BT87" s="86"/>
      <c r="BU87" s="86"/>
      <c r="BV87" s="86"/>
      <c r="BW87" s="86"/>
      <c r="BX87" s="87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6" t="s">
        <v>67</v>
      </c>
      <c r="AJ88" s="704"/>
      <c r="AK88" s="704"/>
      <c r="AL88" s="704"/>
      <c r="AM88" s="704"/>
      <c r="AN88" s="704"/>
      <c r="AO88" s="704"/>
      <c r="AP88" s="704"/>
      <c r="AQ88" s="704"/>
      <c r="AR88" s="704"/>
      <c r="AS88" s="704"/>
      <c r="AT88" s="704"/>
      <c r="AU88" s="704"/>
      <c r="AV88" s="704"/>
      <c r="AW88" s="704"/>
      <c r="AX88" s="704"/>
      <c r="AY88" s="704"/>
      <c r="AZ88" s="704"/>
      <c r="BA88" s="704"/>
      <c r="BB88" s="705"/>
      <c r="BC88" s="709"/>
      <c r="BD88" s="710"/>
      <c r="BE88" s="711"/>
      <c r="BF88" s="711"/>
      <c r="BG88" s="711"/>
      <c r="BH88" s="711"/>
      <c r="BI88" s="711"/>
      <c r="BJ88" s="711"/>
      <c r="BK88" s="711"/>
      <c r="BL88" s="698"/>
      <c r="BM88" s="698"/>
      <c r="BN88" s="698"/>
      <c r="BO88" s="699"/>
      <c r="BP88" s="88"/>
      <c r="BQ88" s="89"/>
      <c r="BR88" s="89"/>
      <c r="BS88" s="89"/>
      <c r="BT88" s="89"/>
      <c r="BU88" s="89"/>
      <c r="BV88" s="89"/>
      <c r="BW88" s="89"/>
      <c r="BX88" s="90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706"/>
      <c r="AJ89" s="707"/>
      <c r="AK89" s="707"/>
      <c r="AL89" s="707"/>
      <c r="AM89" s="707"/>
      <c r="AN89" s="707"/>
      <c r="AO89" s="707"/>
      <c r="AP89" s="707"/>
      <c r="AQ89" s="707"/>
      <c r="AR89" s="707"/>
      <c r="AS89" s="707"/>
      <c r="AT89" s="707"/>
      <c r="AU89" s="707"/>
      <c r="AV89" s="707"/>
      <c r="AW89" s="707"/>
      <c r="AX89" s="707"/>
      <c r="AY89" s="707"/>
      <c r="AZ89" s="707"/>
      <c r="BA89" s="707"/>
      <c r="BB89" s="708"/>
      <c r="BC89" s="700"/>
      <c r="BD89" s="701"/>
      <c r="BE89" s="702"/>
      <c r="BF89" s="702"/>
      <c r="BG89" s="702"/>
      <c r="BH89" s="702"/>
      <c r="BI89" s="702"/>
      <c r="BJ89" s="702"/>
      <c r="BK89" s="702"/>
      <c r="BL89" s="712"/>
      <c r="BM89" s="712"/>
      <c r="BN89" s="712"/>
      <c r="BO89" s="713"/>
      <c r="BP89" s="85"/>
      <c r="BQ89" s="86"/>
      <c r="BR89" s="86"/>
      <c r="BS89" s="86"/>
      <c r="BT89" s="86"/>
      <c r="BU89" s="86"/>
      <c r="BV89" s="86"/>
      <c r="BW89" s="86"/>
      <c r="BX89" s="87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115"/>
      <c r="E90" s="115"/>
      <c r="F90" s="115"/>
      <c r="G90" s="115"/>
      <c r="H90" s="115"/>
      <c r="I90" s="11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118"/>
      <c r="E91" s="119"/>
      <c r="F91" s="117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119"/>
      <c r="E92" s="119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117" t="s">
        <v>59</v>
      </c>
      <c r="E93" s="117"/>
      <c r="F93" s="117"/>
      <c r="G93" s="117"/>
      <c r="H93" s="117"/>
      <c r="I93" s="117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117"/>
      <c r="E94" s="117"/>
      <c r="F94" s="117"/>
      <c r="G94" s="117"/>
      <c r="H94" s="117"/>
      <c r="I94" s="117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118" t="s">
        <v>54</v>
      </c>
      <c r="E95" s="119"/>
      <c r="F95" s="117" t="s">
        <v>51</v>
      </c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119"/>
      <c r="E96" s="119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118" t="s">
        <v>54</v>
      </c>
      <c r="E97" s="119"/>
      <c r="F97" s="117" t="s">
        <v>52</v>
      </c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119"/>
      <c r="E98" s="119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15"/>
      <c r="E99" s="116"/>
      <c r="F99" s="117" t="s">
        <v>92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80"/>
      <c r="BZ100" s="81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80"/>
      <c r="BZ101" s="81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xT6iUjbvcUgpTZR1F/Z7un6TOIFRcSXwHmZzMN14wvqrDNjQWaTG2Q4z9WqbxCJtiTmWR52trYvXsr5JPzXnDw==" saltValue="3rtWgO+XRJuOuORtK7MCRw==" spinCount="100000" sheet="1" objects="1" scenarios="1"/>
  <mergeCells count="338">
    <mergeCell ref="BY101:BZ101"/>
    <mergeCell ref="BY100:BZ100"/>
    <mergeCell ref="D84:I85"/>
    <mergeCell ref="J84:V85"/>
    <mergeCell ref="W84:AH85"/>
    <mergeCell ref="AI84:AT85"/>
    <mergeCell ref="AU84:BB85"/>
    <mergeCell ref="BC84:BO85"/>
    <mergeCell ref="D93:I94"/>
    <mergeCell ref="D99:E100"/>
    <mergeCell ref="F99:AT100"/>
    <mergeCell ref="D78:I79"/>
    <mergeCell ref="J78:AH79"/>
    <mergeCell ref="AI78:AT79"/>
    <mergeCell ref="AU78:BB79"/>
    <mergeCell ref="BC78:BO79"/>
    <mergeCell ref="BP78:BX79"/>
    <mergeCell ref="D95:E96"/>
    <mergeCell ref="F95:AT96"/>
    <mergeCell ref="D97:E98"/>
    <mergeCell ref="F97:AT98"/>
    <mergeCell ref="AI88:BB89"/>
    <mergeCell ref="BC88:BO89"/>
    <mergeCell ref="BP88:BX89"/>
    <mergeCell ref="D90:I90"/>
    <mergeCell ref="D91:E92"/>
    <mergeCell ref="F91:AT92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AU71:BB73"/>
    <mergeCell ref="BC71:BK73"/>
    <mergeCell ref="BL71:BO73"/>
    <mergeCell ref="BP71:BX73"/>
    <mergeCell ref="B74:C76"/>
    <mergeCell ref="D74:F76"/>
    <mergeCell ref="G74:I76"/>
    <mergeCell ref="J74:AH76"/>
    <mergeCell ref="AI74:AP76"/>
    <mergeCell ref="AQ74:AT76"/>
    <mergeCell ref="B71:C73"/>
    <mergeCell ref="D71:F73"/>
    <mergeCell ref="G71:I73"/>
    <mergeCell ref="J71:AH73"/>
    <mergeCell ref="AI71:AP73"/>
    <mergeCell ref="AQ71:AT73"/>
    <mergeCell ref="AU74:BB76"/>
    <mergeCell ref="BC74:BK76"/>
    <mergeCell ref="BL74:BO76"/>
    <mergeCell ref="BP74:BX76"/>
    <mergeCell ref="AU65:BB67"/>
    <mergeCell ref="BC65:BK67"/>
    <mergeCell ref="BL65:BO67"/>
    <mergeCell ref="BP65:BX67"/>
    <mergeCell ref="B68:C70"/>
    <mergeCell ref="D68:F70"/>
    <mergeCell ref="G68:I70"/>
    <mergeCell ref="J68:AH70"/>
    <mergeCell ref="AI68:AP70"/>
    <mergeCell ref="AQ68:AT70"/>
    <mergeCell ref="B65:C67"/>
    <mergeCell ref="D65:F67"/>
    <mergeCell ref="G65:I67"/>
    <mergeCell ref="J65:AH67"/>
    <mergeCell ref="AI65:AP67"/>
    <mergeCell ref="AQ65:AT67"/>
    <mergeCell ref="AU68:BB70"/>
    <mergeCell ref="BC68:BK70"/>
    <mergeCell ref="BL68:BO70"/>
    <mergeCell ref="BP68:BX70"/>
    <mergeCell ref="AU59:BB61"/>
    <mergeCell ref="BC59:BK61"/>
    <mergeCell ref="BL59:BO61"/>
    <mergeCell ref="BP59:BX61"/>
    <mergeCell ref="B62:C64"/>
    <mergeCell ref="D62:F64"/>
    <mergeCell ref="G62:I64"/>
    <mergeCell ref="J62:AH64"/>
    <mergeCell ref="AI62:AP64"/>
    <mergeCell ref="AQ62:AT64"/>
    <mergeCell ref="B59:C61"/>
    <mergeCell ref="D59:F61"/>
    <mergeCell ref="G59:I61"/>
    <mergeCell ref="J59:AH61"/>
    <mergeCell ref="AI59:AP61"/>
    <mergeCell ref="AQ59:AT61"/>
    <mergeCell ref="AU62:BB64"/>
    <mergeCell ref="BC62:BK64"/>
    <mergeCell ref="BL62:BO64"/>
    <mergeCell ref="BP62:BX64"/>
    <mergeCell ref="AU53:BB55"/>
    <mergeCell ref="BC53:BK55"/>
    <mergeCell ref="BL53:BO55"/>
    <mergeCell ref="BP53:BX55"/>
    <mergeCell ref="B56:C58"/>
    <mergeCell ref="D56:F58"/>
    <mergeCell ref="G56:I58"/>
    <mergeCell ref="J56:AH58"/>
    <mergeCell ref="AI56:AP58"/>
    <mergeCell ref="AQ56:AT58"/>
    <mergeCell ref="B53:C55"/>
    <mergeCell ref="D53:F55"/>
    <mergeCell ref="G53:I55"/>
    <mergeCell ref="J53:AH55"/>
    <mergeCell ref="AI53:AP55"/>
    <mergeCell ref="AQ53:AT55"/>
    <mergeCell ref="AU56:BB58"/>
    <mergeCell ref="BC56:BK58"/>
    <mergeCell ref="BL56:BO58"/>
    <mergeCell ref="BP56:BX58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CD45:CP46"/>
    <mergeCell ref="CQ45:CZ46"/>
    <mergeCell ref="B44:C46"/>
    <mergeCell ref="D44:F46"/>
    <mergeCell ref="G44:I46"/>
    <mergeCell ref="J44:AH46"/>
    <mergeCell ref="AI44:AP46"/>
    <mergeCell ref="AQ44:AT46"/>
    <mergeCell ref="BL41:BO43"/>
    <mergeCell ref="BP41:BX43"/>
    <mergeCell ref="CD41:CP42"/>
    <mergeCell ref="CQ41:CZ42"/>
    <mergeCell ref="CD43:CP44"/>
    <mergeCell ref="CQ43:CZ44"/>
    <mergeCell ref="AU44:BB46"/>
    <mergeCell ref="BC44:BK46"/>
    <mergeCell ref="BL44:BO46"/>
    <mergeCell ref="BP44:BX46"/>
    <mergeCell ref="FT32:FW33"/>
    <mergeCell ref="AQ33:BA35"/>
    <mergeCell ref="BC33:BW35"/>
    <mergeCell ref="FL34:FO35"/>
    <mergeCell ref="FP34:FS35"/>
    <mergeCell ref="FT34:FW35"/>
    <mergeCell ref="L31:Q32"/>
    <mergeCell ref="R31:S32"/>
    <mergeCell ref="T31:U32"/>
    <mergeCell ref="V31:W32"/>
    <mergeCell ref="X31:Y32"/>
    <mergeCell ref="Z31:AA32"/>
    <mergeCell ref="BC30:BK32"/>
    <mergeCell ref="BM30:BN32"/>
    <mergeCell ref="BO30:BW32"/>
    <mergeCell ref="FL30:FO31"/>
    <mergeCell ref="FP30:FS31"/>
    <mergeCell ref="FT30:FW31"/>
    <mergeCell ref="AB30:AC30"/>
    <mergeCell ref="AD30:AE30"/>
    <mergeCell ref="AF30:AG30"/>
    <mergeCell ref="AH30:AI30"/>
    <mergeCell ref="AJ30:AK30"/>
    <mergeCell ref="D35:K36"/>
    <mergeCell ref="L35:N36"/>
    <mergeCell ref="O35:Q36"/>
    <mergeCell ref="R35:T36"/>
    <mergeCell ref="U35:W36"/>
    <mergeCell ref="D37:M38"/>
    <mergeCell ref="AJ31:AK32"/>
    <mergeCell ref="FL32:FO33"/>
    <mergeCell ref="FP32:FS33"/>
    <mergeCell ref="FP28:FS29"/>
    <mergeCell ref="FT28:FW29"/>
    <mergeCell ref="D29:K30"/>
    <mergeCell ref="L30:Q30"/>
    <mergeCell ref="R30:S30"/>
    <mergeCell ref="T30:U30"/>
    <mergeCell ref="V30:W30"/>
    <mergeCell ref="X30:Y30"/>
    <mergeCell ref="Z30:AA30"/>
    <mergeCell ref="BT27:BW29"/>
    <mergeCell ref="L28:Q29"/>
    <mergeCell ref="R28:S29"/>
    <mergeCell ref="T28:U29"/>
    <mergeCell ref="V28:W29"/>
    <mergeCell ref="X28:Y29"/>
    <mergeCell ref="Z28:AA29"/>
    <mergeCell ref="AB28:AC29"/>
    <mergeCell ref="BM27:BS29"/>
    <mergeCell ref="AH28:AI29"/>
    <mergeCell ref="AJ28:AK29"/>
    <mergeCell ref="FP26:FS27"/>
    <mergeCell ref="FT26:FW27"/>
    <mergeCell ref="L27:Q27"/>
    <mergeCell ref="R27:S27"/>
    <mergeCell ref="E26:G27"/>
    <mergeCell ref="H26:J27"/>
    <mergeCell ref="AB27:AC27"/>
    <mergeCell ref="AD27:AE27"/>
    <mergeCell ref="AF27:AG27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T27:U27"/>
    <mergeCell ref="FE26:FK35"/>
    <mergeCell ref="FL26:FO27"/>
    <mergeCell ref="AQ30:BA32"/>
    <mergeCell ref="AB31:AC32"/>
    <mergeCell ref="AD31:AE32"/>
    <mergeCell ref="AF31:AG32"/>
    <mergeCell ref="AH31:AI32"/>
    <mergeCell ref="FL28:FO29"/>
    <mergeCell ref="V27:W27"/>
    <mergeCell ref="X27:Y27"/>
    <mergeCell ref="Z27:AA27"/>
    <mergeCell ref="AF25:AG26"/>
    <mergeCell ref="AH25:AI26"/>
    <mergeCell ref="AJ25:AK26"/>
    <mergeCell ref="BE25:BK26"/>
    <mergeCell ref="BL25:BW26"/>
    <mergeCell ref="AD28:AE29"/>
    <mergeCell ref="AF28:AG29"/>
    <mergeCell ref="AH27:AI27"/>
    <mergeCell ref="AJ27:AK27"/>
    <mergeCell ref="AQ27:BA29"/>
    <mergeCell ref="BC27:BH29"/>
    <mergeCell ref="BI27:BL29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Z14:BW15"/>
    <mergeCell ref="FE14:FJ19"/>
    <mergeCell ref="FK14:FO15"/>
    <mergeCell ref="FP14:FX14"/>
    <mergeCell ref="D16:J17"/>
    <mergeCell ref="L16:AK17"/>
    <mergeCell ref="AZ16:BB17"/>
    <mergeCell ref="BC16:BK17"/>
    <mergeCell ref="BL16:BN17"/>
    <mergeCell ref="BO16:BW17"/>
    <mergeCell ref="AQ20:AW21"/>
    <mergeCell ref="D22:Z23"/>
    <mergeCell ref="AQ22:BH23"/>
    <mergeCell ref="BI22:BW23"/>
    <mergeCell ref="FE22:FK23"/>
    <mergeCell ref="FK16:FO17"/>
    <mergeCell ref="FP16:FX16"/>
    <mergeCell ref="L18:AI19"/>
    <mergeCell ref="AQ18:AW19"/>
    <mergeCell ref="AZ18:BW19"/>
    <mergeCell ref="FK18:FO19"/>
    <mergeCell ref="FP18:FX18"/>
    <mergeCell ref="FL22:FO23"/>
    <mergeCell ref="AZ20:BU21"/>
    <mergeCell ref="BV20:BW21"/>
    <mergeCell ref="FU8:FV8"/>
    <mergeCell ref="D9:AH11"/>
    <mergeCell ref="FE11:FL12"/>
    <mergeCell ref="FM11:FP11"/>
    <mergeCell ref="D12:J13"/>
    <mergeCell ref="L12:Y13"/>
    <mergeCell ref="Z12:AA13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AB12:AF13"/>
    <mergeCell ref="AQ12:AW13"/>
    <mergeCell ref="AZ12:BA13"/>
    <mergeCell ref="BB12:BD13"/>
    <mergeCell ref="BE12:BE13"/>
    <mergeCell ref="BF12:BI13"/>
    <mergeCell ref="BU6:BW7"/>
    <mergeCell ref="FE8:FL9"/>
    <mergeCell ref="FM8:FS8"/>
  </mergeCells>
  <phoneticPr fontId="2"/>
  <conditionalFormatting sqref="D41:F43">
    <cfRule type="expression" dxfId="150" priority="122">
      <formula>$D$41&lt;&gt;""</formula>
    </cfRule>
  </conditionalFormatting>
  <conditionalFormatting sqref="D44:F46">
    <cfRule type="expression" dxfId="149" priority="113">
      <formula>$D$44&lt;&gt;""</formula>
    </cfRule>
  </conditionalFormatting>
  <conditionalFormatting sqref="D47:F49">
    <cfRule type="expression" dxfId="148" priority="108">
      <formula>$D$47&lt;&gt;""</formula>
    </cfRule>
  </conditionalFormatting>
  <conditionalFormatting sqref="D50:F52">
    <cfRule type="expression" dxfId="147" priority="103">
      <formula>$D$50&lt;&gt;""</formula>
    </cfRule>
  </conditionalFormatting>
  <conditionalFormatting sqref="D53:F55">
    <cfRule type="expression" dxfId="146" priority="98">
      <formula>$D$53&lt;&gt;""</formula>
    </cfRule>
  </conditionalFormatting>
  <conditionalFormatting sqref="D56:F58">
    <cfRule type="expression" dxfId="145" priority="93">
      <formula>$D$56&lt;&gt;""</formula>
    </cfRule>
  </conditionalFormatting>
  <conditionalFormatting sqref="D59:F61">
    <cfRule type="expression" dxfId="144" priority="88">
      <formula>$D$59&lt;&gt;""</formula>
    </cfRule>
  </conditionalFormatting>
  <conditionalFormatting sqref="D62:F64">
    <cfRule type="expression" dxfId="143" priority="83">
      <formula>$D$62&lt;&gt;""</formula>
    </cfRule>
  </conditionalFormatting>
  <conditionalFormatting sqref="D65:F67">
    <cfRule type="expression" dxfId="142" priority="78">
      <formula>$D$65&lt;&gt;""</formula>
    </cfRule>
  </conditionalFormatting>
  <conditionalFormatting sqref="D68:F70">
    <cfRule type="expression" dxfId="141" priority="73">
      <formula>$D$68&lt;&gt;""</formula>
    </cfRule>
  </conditionalFormatting>
  <conditionalFormatting sqref="D71:F73">
    <cfRule type="expression" dxfId="140" priority="68">
      <formula>$D$71&lt;&gt;""</formula>
    </cfRule>
  </conditionalFormatting>
  <conditionalFormatting sqref="D74:F76">
    <cfRule type="expression" dxfId="139" priority="63">
      <formula>$D$74&lt;&gt;""</formula>
    </cfRule>
  </conditionalFormatting>
  <conditionalFormatting sqref="E26:G27">
    <cfRule type="expression" dxfId="138" priority="140">
      <formula>$E$26&lt;&gt;""</formula>
    </cfRule>
  </conditionalFormatting>
  <conditionalFormatting sqref="G41:I43">
    <cfRule type="expression" dxfId="137" priority="121">
      <formula>$G$41&lt;&gt;""</formula>
    </cfRule>
  </conditionalFormatting>
  <conditionalFormatting sqref="G44:I46">
    <cfRule type="expression" dxfId="136" priority="112">
      <formula>$G$44&lt;&gt;""</formula>
    </cfRule>
  </conditionalFormatting>
  <conditionalFormatting sqref="G47:I49">
    <cfRule type="expression" dxfId="135" priority="107">
      <formula>$G$47&lt;&gt;""</formula>
    </cfRule>
  </conditionalFormatting>
  <conditionalFormatting sqref="G50:I52">
    <cfRule type="expression" dxfId="134" priority="102">
      <formula>$G$50&lt;&gt;""</formula>
    </cfRule>
  </conditionalFormatting>
  <conditionalFormatting sqref="G53:I55">
    <cfRule type="expression" dxfId="133" priority="97">
      <formula>$G$53&lt;&gt;""</formula>
    </cfRule>
  </conditionalFormatting>
  <conditionalFormatting sqref="G56:I58">
    <cfRule type="expression" dxfId="132" priority="92">
      <formula>$G$56&lt;&gt;""</formula>
    </cfRule>
  </conditionalFormatting>
  <conditionalFormatting sqref="G59:I61">
    <cfRule type="expression" dxfId="131" priority="87">
      <formula>$G$59&lt;&gt;""</formula>
    </cfRule>
  </conditionalFormatting>
  <conditionalFormatting sqref="G62:I64">
    <cfRule type="expression" dxfId="130" priority="82">
      <formula>$G$62&lt;&gt;""</formula>
    </cfRule>
  </conditionalFormatting>
  <conditionalFormatting sqref="G65:I67">
    <cfRule type="expression" dxfId="129" priority="77">
      <formula>$G$65&lt;&gt;""</formula>
    </cfRule>
  </conditionalFormatting>
  <conditionalFormatting sqref="G68:I70">
    <cfRule type="expression" dxfId="128" priority="72">
      <formula>$G$68&lt;&gt;""</formula>
    </cfRule>
  </conditionalFormatting>
  <conditionalFormatting sqref="G71:I73">
    <cfRule type="expression" dxfId="127" priority="67">
      <formula>$G$71&lt;&gt;""</formula>
    </cfRule>
  </conditionalFormatting>
  <conditionalFormatting sqref="G74:I76">
    <cfRule type="expression" dxfId="126" priority="62">
      <formula>$G$74&lt;&gt;""</formula>
    </cfRule>
  </conditionalFormatting>
  <conditionalFormatting sqref="J41:AH43">
    <cfRule type="expression" dxfId="125" priority="120">
      <formula>$J$41&lt;&gt;""</formula>
    </cfRule>
  </conditionalFormatting>
  <conditionalFormatting sqref="J44:AH46">
    <cfRule type="expression" dxfId="124" priority="111">
      <formula>$J$44&lt;&gt;""</formula>
    </cfRule>
  </conditionalFormatting>
  <conditionalFormatting sqref="J47:AH49">
    <cfRule type="expression" dxfId="123" priority="106">
      <formula>$J$47&lt;&gt;""</formula>
    </cfRule>
  </conditionalFormatting>
  <conditionalFormatting sqref="J50:AH52">
    <cfRule type="expression" dxfId="122" priority="101">
      <formula>$J$50&lt;&gt;""</formula>
    </cfRule>
  </conditionalFormatting>
  <conditionalFormatting sqref="J53:AH55">
    <cfRule type="expression" dxfId="121" priority="96">
      <formula>$J$53&lt;&gt;""</formula>
    </cfRule>
  </conditionalFormatting>
  <conditionalFormatting sqref="J56:AH58">
    <cfRule type="expression" dxfId="120" priority="91">
      <formula>$J$56&lt;&gt;""</formula>
    </cfRule>
  </conditionalFormatting>
  <conditionalFormatting sqref="J59:AH61">
    <cfRule type="expression" dxfId="119" priority="86">
      <formula>$J$59&lt;&gt;""</formula>
    </cfRule>
  </conditionalFormatting>
  <conditionalFormatting sqref="J62:AH64">
    <cfRule type="expression" dxfId="118" priority="81">
      <formula>$J$62&lt;&gt;""</formula>
    </cfRule>
  </conditionalFormatting>
  <conditionalFormatting sqref="J65:AH67">
    <cfRule type="expression" dxfId="117" priority="76">
      <formula>$J$65&lt;&gt;""</formula>
    </cfRule>
  </conditionalFormatting>
  <conditionalFormatting sqref="J68:AH70">
    <cfRule type="expression" dxfId="116" priority="71">
      <formula>$J$68&lt;&gt;""</formula>
    </cfRule>
  </conditionalFormatting>
  <conditionalFormatting sqref="J71:AH73">
    <cfRule type="expression" dxfId="115" priority="66">
      <formula>$J$71&lt;&gt;""</formula>
    </cfRule>
  </conditionalFormatting>
  <conditionalFormatting sqref="J74:AH76">
    <cfRule type="expression" dxfId="114" priority="61">
      <formula>$J$74&lt;&gt;""</formula>
    </cfRule>
  </conditionalFormatting>
  <conditionalFormatting sqref="L12:Y13">
    <cfRule type="expression" dxfId="113" priority="143">
      <formula>$L$12&lt;&gt;""</formula>
    </cfRule>
  </conditionalFormatting>
  <conditionalFormatting sqref="L16:AK17">
    <cfRule type="expression" dxfId="112" priority="141">
      <formula>$L$16&lt;&gt;""</formula>
    </cfRule>
  </conditionalFormatting>
  <conditionalFormatting sqref="AB12:AF13">
    <cfRule type="expression" dxfId="111" priority="142">
      <formula>$AB$12&lt;&gt;""</formula>
    </cfRule>
  </conditionalFormatting>
  <conditionalFormatting sqref="AI41:AP43">
    <cfRule type="expression" dxfId="110" priority="118">
      <formula>$AI$41&lt;&gt;""</formula>
    </cfRule>
  </conditionalFormatting>
  <conditionalFormatting sqref="AI44:AP46">
    <cfRule type="expression" dxfId="109" priority="57">
      <formula>$AI$44&lt;&gt;""</formula>
    </cfRule>
  </conditionalFormatting>
  <conditionalFormatting sqref="AI47:AP49">
    <cfRule type="expression" dxfId="108" priority="56">
      <formula>$AI$47&lt;&gt;""</formula>
    </cfRule>
  </conditionalFormatting>
  <conditionalFormatting sqref="AI50:AP52">
    <cfRule type="expression" dxfId="107" priority="51">
      <formula>$AI$50&lt;&gt;""</formula>
    </cfRule>
  </conditionalFormatting>
  <conditionalFormatting sqref="AI53:AP55">
    <cfRule type="expression" dxfId="106" priority="48">
      <formula>$AI$53&lt;&gt;""</formula>
    </cfRule>
  </conditionalFormatting>
  <conditionalFormatting sqref="AI56:AP58">
    <cfRule type="expression" dxfId="105" priority="45">
      <formula>$AI$56&lt;&gt;""</formula>
    </cfRule>
  </conditionalFormatting>
  <conditionalFormatting sqref="AI59:AP61">
    <cfRule type="expression" dxfId="104" priority="42">
      <formula>$AI$59&lt;&gt;""</formula>
    </cfRule>
  </conditionalFormatting>
  <conditionalFormatting sqref="AI62:AP64">
    <cfRule type="expression" dxfId="103" priority="39">
      <formula>$AI$62&lt;&gt;""</formula>
    </cfRule>
  </conditionalFormatting>
  <conditionalFormatting sqref="AI65:AP67">
    <cfRule type="expression" dxfId="102" priority="38">
      <formula>$AI$65</formula>
    </cfRule>
  </conditionalFormatting>
  <conditionalFormatting sqref="AI68:AP70">
    <cfRule type="expression" dxfId="101" priority="33">
      <formula>$AI$68&lt;&gt;""</formula>
    </cfRule>
  </conditionalFormatting>
  <conditionalFormatting sqref="AI71:AP73">
    <cfRule type="expression" dxfId="100" priority="30">
      <formula>$AI$71&lt;&gt;""</formula>
    </cfRule>
  </conditionalFormatting>
  <conditionalFormatting sqref="AI74:AP76">
    <cfRule type="expression" dxfId="99" priority="27">
      <formula>$AI$74&lt;&gt;""</formula>
    </cfRule>
  </conditionalFormatting>
  <conditionalFormatting sqref="AI80:AT81">
    <cfRule type="expression" dxfId="98" priority="11">
      <formula>$AI$80&lt;&gt;""</formula>
    </cfRule>
  </conditionalFormatting>
  <conditionalFormatting sqref="AI82:AT83">
    <cfRule type="expression" dxfId="97" priority="10">
      <formula>$AI$82&lt;&gt;""</formula>
    </cfRule>
  </conditionalFormatting>
  <conditionalFormatting sqref="AI84:AT85">
    <cfRule type="expression" dxfId="96" priority="9">
      <formula>$AI$84&lt;&gt;""</formula>
    </cfRule>
  </conditionalFormatting>
  <conditionalFormatting sqref="AI86:AT87">
    <cfRule type="expression" dxfId="95" priority="8">
      <formula>$AI$86</formula>
    </cfRule>
  </conditionalFormatting>
  <conditionalFormatting sqref="AQ41:AT43">
    <cfRule type="expression" dxfId="94" priority="117">
      <formula>$AQ$41&lt;&gt;""</formula>
    </cfRule>
  </conditionalFormatting>
  <conditionalFormatting sqref="AQ44:AT46">
    <cfRule type="expression" dxfId="93" priority="110">
      <formula>$AQ$44&lt;&gt;""</formula>
    </cfRule>
  </conditionalFormatting>
  <conditionalFormatting sqref="AQ47:AT49">
    <cfRule type="expression" dxfId="92" priority="105">
      <formula>$AQ$47&lt;&gt;""</formula>
    </cfRule>
  </conditionalFormatting>
  <conditionalFormatting sqref="AQ50:AT52">
    <cfRule type="expression" dxfId="91" priority="100">
      <formula>$AQ$50&lt;&gt;""</formula>
    </cfRule>
  </conditionalFormatting>
  <conditionalFormatting sqref="AQ53:AT55">
    <cfRule type="expression" dxfId="90" priority="95">
      <formula>$AQ$53&lt;&gt;""</formula>
    </cfRule>
  </conditionalFormatting>
  <conditionalFormatting sqref="AQ56:AT58">
    <cfRule type="expression" dxfId="89" priority="90">
      <formula>$AQ$56&lt;&gt;""</formula>
    </cfRule>
  </conditionalFormatting>
  <conditionalFormatting sqref="AQ59:AT61">
    <cfRule type="expression" dxfId="88" priority="85">
      <formula>$AQ$59&lt;&gt;""</formula>
    </cfRule>
  </conditionalFormatting>
  <conditionalFormatting sqref="AQ62:AT64">
    <cfRule type="expression" dxfId="87" priority="80">
      <formula>$AQ$62&lt;&gt;""</formula>
    </cfRule>
  </conditionalFormatting>
  <conditionalFormatting sqref="AQ65:AT67">
    <cfRule type="expression" dxfId="86" priority="75">
      <formula>$AQ$65&lt;&gt;""</formula>
    </cfRule>
  </conditionalFormatting>
  <conditionalFormatting sqref="AQ68:AT70">
    <cfRule type="expression" dxfId="85" priority="70">
      <formula>$AQ$68&lt;&gt;""</formula>
    </cfRule>
  </conditionalFormatting>
  <conditionalFormatting sqref="AQ71:AT73">
    <cfRule type="expression" dxfId="84" priority="65">
      <formula>$AQ$71&lt;&gt;""</formula>
    </cfRule>
  </conditionalFormatting>
  <conditionalFormatting sqref="AQ74:AT76">
    <cfRule type="expression" dxfId="83" priority="60">
      <formula>$AQ$74&lt;&gt;""</formula>
    </cfRule>
  </conditionalFormatting>
  <conditionalFormatting sqref="AU41:BB43">
    <cfRule type="expression" dxfId="82" priority="116">
      <formula>$AU$41&lt;&gt;""</formula>
    </cfRule>
  </conditionalFormatting>
  <conditionalFormatting sqref="AU44:BB46">
    <cfRule type="expression" dxfId="81" priority="109">
      <formula>$AU$44&lt;&gt;""</formula>
    </cfRule>
  </conditionalFormatting>
  <conditionalFormatting sqref="AU47:BB49">
    <cfRule type="expression" dxfId="80" priority="104">
      <formula>$AU$47&lt;&gt;""</formula>
    </cfRule>
  </conditionalFormatting>
  <conditionalFormatting sqref="AU50:BB52">
    <cfRule type="expression" dxfId="79" priority="99">
      <formula>$AU$50&lt;&gt;""</formula>
    </cfRule>
  </conditionalFormatting>
  <conditionalFormatting sqref="AU53:BB55">
    <cfRule type="expression" dxfId="78" priority="21">
      <formula>$AU$53&lt;&gt;""</formula>
    </cfRule>
  </conditionalFormatting>
  <conditionalFormatting sqref="AU56:BB58">
    <cfRule type="expression" dxfId="77" priority="89">
      <formula>$AU$56&lt;&gt;""</formula>
    </cfRule>
  </conditionalFormatting>
  <conditionalFormatting sqref="AU59:BB61">
    <cfRule type="expression" dxfId="76" priority="18">
      <formula>$AU$59&lt;&gt;""</formula>
    </cfRule>
  </conditionalFormatting>
  <conditionalFormatting sqref="AU62:BB64">
    <cfRule type="expression" dxfId="75" priority="79">
      <formula>$AU$62&lt;&gt;""</formula>
    </cfRule>
  </conditionalFormatting>
  <conditionalFormatting sqref="AU65:BB67">
    <cfRule type="expression" dxfId="74" priority="74">
      <formula>$AU$65&lt;&gt;""</formula>
    </cfRule>
  </conditionalFormatting>
  <conditionalFormatting sqref="AU68:BB70">
    <cfRule type="expression" dxfId="73" priority="69">
      <formula>$AU$68&lt;&gt;""</formula>
    </cfRule>
  </conditionalFormatting>
  <conditionalFormatting sqref="AU71:BB73">
    <cfRule type="expression" dxfId="72" priority="64">
      <formula>$AU$71&lt;&gt;""</formula>
    </cfRule>
  </conditionalFormatting>
  <conditionalFormatting sqref="AU74:BB76">
    <cfRule type="expression" dxfId="71" priority="59">
      <formula>$AU$74&lt;&gt;""</formula>
    </cfRule>
  </conditionalFormatting>
  <conditionalFormatting sqref="AU80:BB81">
    <cfRule type="expression" dxfId="70" priority="7">
      <formula>$AU$80&lt;&gt;""</formula>
    </cfRule>
  </conditionalFormatting>
  <conditionalFormatting sqref="AU82:BB83">
    <cfRule type="expression" dxfId="69" priority="6">
      <formula>$AU$82&lt;&gt;""</formula>
    </cfRule>
  </conditionalFormatting>
  <conditionalFormatting sqref="AZ20">
    <cfRule type="expression" dxfId="68" priority="130">
      <formula>$AZ$20&lt;&gt;""</formula>
    </cfRule>
  </conditionalFormatting>
  <conditionalFormatting sqref="AZ14:BW15">
    <cfRule type="expression" dxfId="67" priority="134">
      <formula>$AZ$14&lt;&gt;""</formula>
    </cfRule>
  </conditionalFormatting>
  <conditionalFormatting sqref="AZ18:BW19">
    <cfRule type="expression" dxfId="66" priority="131">
      <formula>$AZ$18&lt;&gt;""</formula>
    </cfRule>
  </conditionalFormatting>
  <conditionalFormatting sqref="BB12:BD13">
    <cfRule type="expression" dxfId="65" priority="136">
      <formula>$BB$12&lt;&gt;""</formula>
    </cfRule>
  </conditionalFormatting>
  <conditionalFormatting sqref="BC27:BH29">
    <cfRule type="expression" dxfId="64" priority="127">
      <formula>$BC$27&lt;&gt;""</formula>
    </cfRule>
    <cfRule type="expression" dxfId="63" priority="164">
      <formula>$CC$24&lt;&gt;""</formula>
    </cfRule>
  </conditionalFormatting>
  <conditionalFormatting sqref="BC16:BK17">
    <cfRule type="expression" dxfId="62" priority="150">
      <formula>$CC$13&lt;&gt;""</formula>
    </cfRule>
    <cfRule type="expression" dxfId="61" priority="133">
      <formula>$BC$16&lt;&gt;""</formula>
    </cfRule>
  </conditionalFormatting>
  <conditionalFormatting sqref="BC30:BK32">
    <cfRule type="expression" dxfId="60" priority="162">
      <formula>$CC$27&lt;&gt;""</formula>
    </cfRule>
    <cfRule type="expression" dxfId="59" priority="125">
      <formula>$BC$30&lt;&gt;""</formula>
    </cfRule>
  </conditionalFormatting>
  <conditionalFormatting sqref="BC41:BK43">
    <cfRule type="expression" dxfId="58" priority="25">
      <formula>$BC$41&lt;&gt;""</formula>
    </cfRule>
  </conditionalFormatting>
  <conditionalFormatting sqref="BC44:BK46">
    <cfRule type="expression" dxfId="57" priority="24">
      <formula>$BC$44&lt;&gt;""</formula>
    </cfRule>
  </conditionalFormatting>
  <conditionalFormatting sqref="BC47:BK49">
    <cfRule type="expression" dxfId="56" priority="23">
      <formula>$BC$47&lt;&gt;""</formula>
    </cfRule>
  </conditionalFormatting>
  <conditionalFormatting sqref="BC50:BK52">
    <cfRule type="expression" dxfId="55" priority="22">
      <formula>$BC$50&lt;&gt;""</formula>
    </cfRule>
  </conditionalFormatting>
  <conditionalFormatting sqref="BC53:BK55">
    <cfRule type="expression" dxfId="54" priority="20">
      <formula>$BC$53&lt;&gt;""</formula>
    </cfRule>
  </conditionalFormatting>
  <conditionalFormatting sqref="BC56:BK58">
    <cfRule type="expression" dxfId="53" priority="19">
      <formula>$BC$56&lt;&gt;""</formula>
    </cfRule>
  </conditionalFormatting>
  <conditionalFormatting sqref="BC59:BK61">
    <cfRule type="expression" dxfId="52" priority="17">
      <formula>$BC$59&lt;&gt;""</formula>
    </cfRule>
  </conditionalFormatting>
  <conditionalFormatting sqref="BC62:BK64">
    <cfRule type="expression" dxfId="51" priority="16">
      <formula>$BC$62&lt;&gt;""</formula>
    </cfRule>
  </conditionalFormatting>
  <conditionalFormatting sqref="BC65:BK67">
    <cfRule type="expression" dxfId="50" priority="15">
      <formula>$BC$65&lt;&gt;""</formula>
    </cfRule>
  </conditionalFormatting>
  <conditionalFormatting sqref="BC68:BK70">
    <cfRule type="expression" dxfId="49" priority="14">
      <formula>$BC$68&lt;&gt;""</formula>
    </cfRule>
  </conditionalFormatting>
  <conditionalFormatting sqref="BC71:BK73">
    <cfRule type="expression" dxfId="48" priority="13">
      <formula>$BC$71&lt;&gt;""</formula>
    </cfRule>
  </conditionalFormatting>
  <conditionalFormatting sqref="BC74:BK76">
    <cfRule type="expression" dxfId="47" priority="12">
      <formula>$BC$74&lt;&gt;""</formula>
    </cfRule>
  </conditionalFormatting>
  <conditionalFormatting sqref="BC80:BO81">
    <cfRule type="expression" dxfId="46" priority="5">
      <formula>$BC$80&lt;&gt;""</formula>
    </cfRule>
  </conditionalFormatting>
  <conditionalFormatting sqref="BC82:BO83">
    <cfRule type="expression" dxfId="45" priority="4">
      <formula>$BC$82</formula>
    </cfRule>
  </conditionalFormatting>
  <conditionalFormatting sqref="BC84:BO85">
    <cfRule type="expression" dxfId="44" priority="3">
      <formula>$BC$84&lt;&gt;""</formula>
    </cfRule>
  </conditionalFormatting>
  <conditionalFormatting sqref="BC86:BO87">
    <cfRule type="expression" dxfId="43" priority="2">
      <formula>$BC$86&lt;&gt;""</formula>
    </cfRule>
  </conditionalFormatting>
  <conditionalFormatting sqref="BC88:BO89">
    <cfRule type="expression" dxfId="42" priority="1">
      <formula>$BC$88&lt;&gt;""</formula>
    </cfRule>
  </conditionalFormatting>
  <conditionalFormatting sqref="BC33:BW35">
    <cfRule type="expression" dxfId="41" priority="123">
      <formula>$BC$33&lt;&gt;""</formula>
    </cfRule>
    <cfRule type="expression" dxfId="40" priority="160">
      <formula>$CC$30&lt;&gt;""</formula>
    </cfRule>
  </conditionalFormatting>
  <conditionalFormatting sqref="BF12:BI13">
    <cfRule type="expression" dxfId="39" priority="135">
      <formula>$BF$12&lt;&gt;""</formula>
    </cfRule>
  </conditionalFormatting>
  <conditionalFormatting sqref="BI6:BJ7">
    <cfRule type="expression" dxfId="38" priority="139">
      <formula>$BI$6&lt;&gt;""</formula>
    </cfRule>
    <cfRule type="expression" dxfId="37" priority="159">
      <formula>$CL$6&lt;&gt;""</formula>
    </cfRule>
  </conditionalFormatting>
  <conditionalFormatting sqref="BI22:BW23">
    <cfRule type="expression" dxfId="36" priority="129">
      <formula>$BI$22&lt;&gt;""</formula>
    </cfRule>
  </conditionalFormatting>
  <conditionalFormatting sqref="BL41:BO43">
    <cfRule type="expression" dxfId="35" priority="115">
      <formula>$BL$41&lt;&gt;""</formula>
    </cfRule>
  </conditionalFormatting>
  <conditionalFormatting sqref="BL44:BO46">
    <cfRule type="expression" dxfId="34" priority="26">
      <formula>$BL$44&lt;&gt;""</formula>
    </cfRule>
  </conditionalFormatting>
  <conditionalFormatting sqref="BL47:BO49">
    <cfRule type="expression" dxfId="33" priority="58">
      <formula>$BL$47&lt;&gt;""</formula>
    </cfRule>
  </conditionalFormatting>
  <conditionalFormatting sqref="BL50:BO52">
    <cfRule type="expression" dxfId="32" priority="53">
      <formula>$BL$50&lt;&gt;""</formula>
    </cfRule>
  </conditionalFormatting>
  <conditionalFormatting sqref="BL53:BO55">
    <cfRule type="expression" dxfId="31" priority="50">
      <formula>$BL$53&lt;&gt;""</formula>
    </cfRule>
  </conditionalFormatting>
  <conditionalFormatting sqref="BL56:BO58">
    <cfRule type="expression" dxfId="30" priority="47">
      <formula>$BL$56&lt;&gt;""</formula>
    </cfRule>
  </conditionalFormatting>
  <conditionalFormatting sqref="BL59:BO61">
    <cfRule type="expression" dxfId="29" priority="44">
      <formula>$BL$59&lt;&gt;""</formula>
    </cfRule>
  </conditionalFormatting>
  <conditionalFormatting sqref="BL62:BO64">
    <cfRule type="expression" dxfId="28" priority="41">
      <formula>$BL$62&lt;&gt;""</formula>
    </cfRule>
  </conditionalFormatting>
  <conditionalFormatting sqref="BL65:BO67">
    <cfRule type="expression" dxfId="27" priority="37">
      <formula>$BL$65&lt;&gt;""</formula>
    </cfRule>
  </conditionalFormatting>
  <conditionalFormatting sqref="BL68:BO70">
    <cfRule type="expression" dxfId="26" priority="35">
      <formula>$BL$68&lt;&gt;""</formula>
    </cfRule>
  </conditionalFormatting>
  <conditionalFormatting sqref="BL71:BO73">
    <cfRule type="expression" dxfId="25" priority="32">
      <formula>$BL$71&lt;&gt;""</formula>
    </cfRule>
  </conditionalFormatting>
  <conditionalFormatting sqref="BL74:BO76">
    <cfRule type="expression" dxfId="24" priority="29">
      <formula>$BL$74&lt;&gt;""</formula>
    </cfRule>
  </conditionalFormatting>
  <conditionalFormatting sqref="BL25:BW26">
    <cfRule type="expression" dxfId="23" priority="128">
      <formula>$BL$25&lt;&gt;""</formula>
    </cfRule>
  </conditionalFormatting>
  <conditionalFormatting sqref="BM27:BS29">
    <cfRule type="expression" dxfId="22" priority="163">
      <formula>$CM$24&lt;&gt;""</formula>
    </cfRule>
    <cfRule type="expression" dxfId="21" priority="126">
      <formula>$BM$27&lt;&gt;""</formula>
    </cfRule>
  </conditionalFormatting>
  <conditionalFormatting sqref="BN6:BO7">
    <cfRule type="expression" dxfId="20" priority="138">
      <formula>$BN$6&lt;&gt;""</formula>
    </cfRule>
    <cfRule type="expression" dxfId="19" priority="158">
      <formula>$CQ$6&lt;&gt;""</formula>
    </cfRule>
  </conditionalFormatting>
  <conditionalFormatting sqref="BO16:BW17">
    <cfRule type="expression" dxfId="18" priority="149">
      <formula>$CO$13&lt;&gt;""</formula>
    </cfRule>
    <cfRule type="expression" dxfId="17" priority="132">
      <formula>$BO$16&lt;&gt;""</formula>
    </cfRule>
  </conditionalFormatting>
  <conditionalFormatting sqref="BO30:BW32">
    <cfRule type="expression" dxfId="16" priority="124">
      <formula>$BO$30&lt;&gt;""</formula>
    </cfRule>
    <cfRule type="expression" dxfId="15" priority="161">
      <formula>$CO$27&lt;&gt;""</formula>
    </cfRule>
  </conditionalFormatting>
  <conditionalFormatting sqref="BP41:BX43">
    <cfRule type="expression" dxfId="14" priority="114">
      <formula>$BP$41&lt;&gt;""</formula>
    </cfRule>
  </conditionalFormatting>
  <conditionalFormatting sqref="BP44:BX46">
    <cfRule type="expression" dxfId="13" priority="54">
      <formula>$BP$44&lt;&gt;""</formula>
    </cfRule>
  </conditionalFormatting>
  <conditionalFormatting sqref="BP47:BX49">
    <cfRule type="expression" dxfId="12" priority="55">
      <formula>$BP$47&lt;&gt;""</formula>
    </cfRule>
  </conditionalFormatting>
  <conditionalFormatting sqref="BP50:BX52">
    <cfRule type="expression" dxfId="11" priority="52">
      <formula>$BP$50&lt;&gt;""</formula>
    </cfRule>
  </conditionalFormatting>
  <conditionalFormatting sqref="BP53:BX55">
    <cfRule type="expression" dxfId="10" priority="49">
      <formula>$BP$53&lt;&gt;""</formula>
    </cfRule>
  </conditionalFormatting>
  <conditionalFormatting sqref="BP56:BX58">
    <cfRule type="expression" dxfId="9" priority="46">
      <formula>$BP$56&lt;&gt;""</formula>
    </cfRule>
  </conditionalFormatting>
  <conditionalFormatting sqref="BP59:BX61">
    <cfRule type="expression" dxfId="8" priority="43">
      <formula>$BP$59&lt;&gt;""</formula>
    </cfRule>
  </conditionalFormatting>
  <conditionalFormatting sqref="BP62:BX64">
    <cfRule type="expression" dxfId="7" priority="40">
      <formula>$BP$62&lt;&gt;""</formula>
    </cfRule>
  </conditionalFormatting>
  <conditionalFormatting sqref="BP65:BX67">
    <cfRule type="expression" dxfId="6" priority="36">
      <formula>$BP$65&lt;&gt;""</formula>
    </cfRule>
  </conditionalFormatting>
  <conditionalFormatting sqref="BP68:BX70">
    <cfRule type="expression" dxfId="5" priority="34">
      <formula>$BP$68&lt;&gt;""</formula>
    </cfRule>
  </conditionalFormatting>
  <conditionalFormatting sqref="BP71:BX73">
    <cfRule type="expression" dxfId="4" priority="31">
      <formula>$BP$71&lt;&gt;""</formula>
    </cfRule>
  </conditionalFormatting>
  <conditionalFormatting sqref="BP74:BX76">
    <cfRule type="expression" dxfId="3" priority="28">
      <formula>$BP$74&lt;&gt;""</formula>
    </cfRule>
  </conditionalFormatting>
  <conditionalFormatting sqref="BS6:BT7">
    <cfRule type="expression" dxfId="2" priority="157">
      <formula>$CV$6&lt;&gt;""</formula>
    </cfRule>
    <cfRule type="expression" dxfId="1" priority="137">
      <formula>$BS$6&lt;&gt;""</formula>
    </cfRule>
  </conditionalFormatting>
  <conditionalFormatting sqref="CD43:CP44">
    <cfRule type="expression" dxfId="0" priority="144">
      <formula>$L$12&lt;&gt;""</formula>
    </cfRule>
  </conditionalFormatting>
  <dataValidations count="4">
    <dataValidation type="list" allowBlank="1" showInputMessage="1" showErrorMessage="1" sqref="BI27:BL29" xr:uid="{6225CD62-D2C9-480F-9A17-39762D3B5C70}">
      <formula1>"銀行,信用金庫,信用組合,労働金庫,農協"</formula1>
    </dataValidation>
    <dataValidation type="list" allowBlank="1" showInputMessage="1" showErrorMessage="1" sqref="BT27:BW29" xr:uid="{CD137C07-0AC3-40C2-A77D-5FCFABE6E90A}">
      <formula1>"本店,支店,営業部,出張所"</formula1>
    </dataValidation>
    <dataValidation type="list" allowBlank="1" showInputMessage="1" showErrorMessage="1" sqref="BC30:BK32" xr:uid="{B676E4B1-7E88-48DB-B3C9-7EEF13ABFB04}">
      <formula1>"普通,当座"</formula1>
    </dataValidation>
    <dataValidation type="list" allowBlank="1" showInputMessage="1" showErrorMessage="1" sqref="BL41:BO76" xr:uid="{CD314114-BA72-49C3-8F61-3FCCC21D3752}">
      <formula1>"※1,※2,※3,※4"</formula1>
    </dataValidation>
  </dataValidations>
  <pageMargins left="0" right="0" top="0.196850393700787" bottom="0" header="0.31496062992126" footer="0.31496062992126"/>
  <pageSetup paperSize="9" scale="73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5C29-DFE0-426E-8B47-37A8158BD643}">
  <sheetPr>
    <tabColor rgb="FFFF0000"/>
  </sheetPr>
  <dimension ref="A1:FZ101"/>
  <sheetViews>
    <sheetView showGridLines="0" view="pageBreakPreview" zoomScaleNormal="86" zoomScaleSheetLayoutView="100" workbookViewId="0">
      <selection activeCell="AA35" sqref="AA35"/>
    </sheetView>
  </sheetViews>
  <sheetFormatPr baseColWidth="10" defaultColWidth="1.6640625" defaultRowHeight="11.25" customHeight="1"/>
  <cols>
    <col min="1" max="62" width="1.6640625" style="1"/>
    <col min="63" max="63" width="1.6640625" style="1" customWidth="1"/>
    <col min="64" max="95" width="1.6640625" style="1"/>
    <col min="96" max="96" width="1.6640625" style="1" customWidth="1"/>
    <col min="97" max="160" width="1.6640625" style="1"/>
    <col min="161" max="180" width="1.6640625" style="1" customWidth="1"/>
    <col min="181" max="16384" width="1.6640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72" t="s">
        <v>37</v>
      </c>
      <c r="FF1" s="473"/>
      <c r="FG1" s="473"/>
      <c r="FH1" s="473"/>
      <c r="FI1" s="473"/>
      <c r="FJ1" s="473"/>
      <c r="FK1" s="473"/>
      <c r="FL1" s="473"/>
      <c r="FM1" s="473"/>
      <c r="FN1" s="473"/>
      <c r="FO1" s="473"/>
      <c r="FP1" s="473"/>
      <c r="FQ1" s="473"/>
      <c r="FR1" s="473"/>
      <c r="FS1" s="473"/>
      <c r="FT1" s="473"/>
      <c r="FU1" s="473"/>
      <c r="FV1" s="473"/>
      <c r="FW1" s="473"/>
      <c r="FX1" s="473"/>
      <c r="FY1" s="473"/>
      <c r="FZ1" s="473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646" t="s">
        <v>42</v>
      </c>
      <c r="BR2" s="647"/>
      <c r="BS2" s="647"/>
      <c r="BT2" s="647"/>
      <c r="BU2" s="647"/>
      <c r="BV2" s="647"/>
      <c r="BW2" s="648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73"/>
      <c r="FF2" s="473"/>
      <c r="FG2" s="473"/>
      <c r="FH2" s="473"/>
      <c r="FI2" s="473"/>
      <c r="FJ2" s="473"/>
      <c r="FK2" s="473"/>
      <c r="FL2" s="473"/>
      <c r="FM2" s="473"/>
      <c r="FN2" s="473"/>
      <c r="FO2" s="473"/>
      <c r="FP2" s="473"/>
      <c r="FQ2" s="473"/>
      <c r="FR2" s="473"/>
      <c r="FS2" s="473"/>
      <c r="FT2" s="473"/>
      <c r="FU2" s="473"/>
      <c r="FV2" s="473"/>
      <c r="FW2" s="473"/>
      <c r="FX2" s="473"/>
      <c r="FY2" s="473"/>
      <c r="FZ2" s="473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74" t="s">
        <v>17</v>
      </c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649"/>
      <c r="BR3" s="650"/>
      <c r="BS3" s="650"/>
      <c r="BT3" s="650"/>
      <c r="BU3" s="650"/>
      <c r="BV3" s="650"/>
      <c r="BW3" s="651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309" t="s">
        <v>3</v>
      </c>
      <c r="AE6" s="309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309"/>
      <c r="AV6" s="309"/>
      <c r="AW6" s="9"/>
      <c r="AX6" s="9"/>
      <c r="AY6" s="9"/>
      <c r="AZ6" s="9"/>
      <c r="BA6" s="9"/>
      <c r="BB6" s="9"/>
      <c r="BC6" s="9"/>
      <c r="BD6" s="9"/>
      <c r="BE6" s="413" t="s">
        <v>77</v>
      </c>
      <c r="BF6" s="413"/>
      <c r="BG6" s="413"/>
      <c r="BH6" s="413"/>
      <c r="BI6" s="597">
        <v>5</v>
      </c>
      <c r="BJ6" s="597"/>
      <c r="BK6" s="413" t="s">
        <v>78</v>
      </c>
      <c r="BL6" s="413"/>
      <c r="BM6" s="413"/>
      <c r="BN6" s="597">
        <v>10</v>
      </c>
      <c r="BO6" s="597"/>
      <c r="BP6" s="503" t="s">
        <v>79</v>
      </c>
      <c r="BQ6" s="503"/>
      <c r="BR6" s="503"/>
      <c r="BS6" s="597">
        <v>15</v>
      </c>
      <c r="BT6" s="597"/>
      <c r="BU6" s="503" t="s">
        <v>80</v>
      </c>
      <c r="BV6" s="503"/>
      <c r="BW6" s="503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9"/>
      <c r="AX7" s="9"/>
      <c r="AY7" s="9"/>
      <c r="AZ7" s="9"/>
      <c r="BA7" s="9"/>
      <c r="BB7" s="9"/>
      <c r="BC7" s="9"/>
      <c r="BD7" s="9"/>
      <c r="BE7" s="413"/>
      <c r="BF7" s="413"/>
      <c r="BG7" s="413"/>
      <c r="BH7" s="413"/>
      <c r="BI7" s="597"/>
      <c r="BJ7" s="597"/>
      <c r="BK7" s="413"/>
      <c r="BL7" s="413"/>
      <c r="BM7" s="413"/>
      <c r="BN7" s="597"/>
      <c r="BO7" s="597"/>
      <c r="BP7" s="503"/>
      <c r="BQ7" s="503"/>
      <c r="BR7" s="503"/>
      <c r="BS7" s="597"/>
      <c r="BT7" s="597"/>
      <c r="BU7" s="503"/>
      <c r="BV7" s="503"/>
      <c r="BW7" s="503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77" t="s">
        <v>11</v>
      </c>
      <c r="FF8" s="461"/>
      <c r="FG8" s="461"/>
      <c r="FH8" s="461"/>
      <c r="FI8" s="461"/>
      <c r="FJ8" s="461"/>
      <c r="FK8" s="461"/>
      <c r="FL8" s="478"/>
      <c r="FM8" s="482" t="e">
        <f>#REF!</f>
        <v>#REF!</v>
      </c>
      <c r="FN8" s="483"/>
      <c r="FO8" s="483"/>
      <c r="FP8" s="483"/>
      <c r="FQ8" s="483"/>
      <c r="FR8" s="483"/>
      <c r="FS8" s="484"/>
      <c r="FT8" s="51" t="s">
        <v>14</v>
      </c>
      <c r="FU8" s="485" t="e">
        <f>#REF!</f>
        <v>#REF!</v>
      </c>
      <c r="FV8" s="486"/>
      <c r="FW8" s="8"/>
      <c r="FX8" s="7"/>
      <c r="FY8" s="7"/>
    </row>
    <row r="9" spans="1:182" ht="11.25" customHeight="1">
      <c r="A9" s="9"/>
      <c r="B9" s="9"/>
      <c r="C9" s="9"/>
      <c r="D9" s="487" t="s">
        <v>18</v>
      </c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79"/>
      <c r="FF9" s="480"/>
      <c r="FG9" s="480"/>
      <c r="FH9" s="480"/>
      <c r="FI9" s="480"/>
      <c r="FJ9" s="480"/>
      <c r="FK9" s="480"/>
      <c r="FL9" s="481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89" t="s">
        <v>12</v>
      </c>
      <c r="FF11" s="462"/>
      <c r="FG11" s="462"/>
      <c r="FH11" s="462"/>
      <c r="FI11" s="462"/>
      <c r="FJ11" s="463"/>
      <c r="FK11" s="463"/>
      <c r="FL11" s="490"/>
      <c r="FM11" s="469" t="e">
        <f>#REF!</f>
        <v>#REF!</v>
      </c>
      <c r="FN11" s="469"/>
      <c r="FO11" s="469"/>
      <c r="FP11" s="469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24" t="s">
        <v>20</v>
      </c>
      <c r="E12" s="324"/>
      <c r="F12" s="324"/>
      <c r="G12" s="324"/>
      <c r="H12" s="324"/>
      <c r="I12" s="324"/>
      <c r="J12" s="324"/>
      <c r="K12" s="9"/>
      <c r="L12" s="633">
        <v>123456</v>
      </c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5"/>
      <c r="Z12" s="470" t="s">
        <v>14</v>
      </c>
      <c r="AA12" s="471"/>
      <c r="AB12" s="639">
        <v>1</v>
      </c>
      <c r="AC12" s="640"/>
      <c r="AD12" s="640"/>
      <c r="AE12" s="640"/>
      <c r="AF12" s="64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24" t="s">
        <v>15</v>
      </c>
      <c r="AR12" s="456"/>
      <c r="AS12" s="456"/>
      <c r="AT12" s="456"/>
      <c r="AU12" s="456"/>
      <c r="AV12" s="456"/>
      <c r="AW12" s="456"/>
      <c r="AX12" s="13"/>
      <c r="AY12" s="13"/>
      <c r="AZ12" s="632" t="s">
        <v>45</v>
      </c>
      <c r="BA12" s="465"/>
      <c r="BB12" s="163">
        <v>999</v>
      </c>
      <c r="BC12" s="606"/>
      <c r="BD12" s="606"/>
      <c r="BE12" s="117" t="s">
        <v>14</v>
      </c>
      <c r="BF12" s="597">
        <v>9999</v>
      </c>
      <c r="BG12" s="606"/>
      <c r="BH12" s="606"/>
      <c r="BI12" s="606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89"/>
      <c r="FF12" s="462"/>
      <c r="FG12" s="462"/>
      <c r="FH12" s="462"/>
      <c r="FI12" s="462"/>
      <c r="FJ12" s="463"/>
      <c r="FK12" s="463"/>
      <c r="FL12" s="490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24"/>
      <c r="E13" s="324"/>
      <c r="F13" s="324"/>
      <c r="G13" s="324"/>
      <c r="H13" s="324"/>
      <c r="I13" s="324"/>
      <c r="J13" s="324"/>
      <c r="K13" s="9"/>
      <c r="L13" s="636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8"/>
      <c r="Z13" s="470"/>
      <c r="AA13" s="471"/>
      <c r="AB13" s="642"/>
      <c r="AC13" s="643"/>
      <c r="AD13" s="643"/>
      <c r="AE13" s="643"/>
      <c r="AF13" s="64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56"/>
      <c r="AR13" s="456"/>
      <c r="AS13" s="456"/>
      <c r="AT13" s="456"/>
      <c r="AU13" s="456"/>
      <c r="AV13" s="456"/>
      <c r="AW13" s="456"/>
      <c r="AX13" s="13"/>
      <c r="AY13" s="13"/>
      <c r="AZ13" s="465"/>
      <c r="BA13" s="465"/>
      <c r="BB13" s="606"/>
      <c r="BC13" s="606"/>
      <c r="BD13" s="606"/>
      <c r="BE13" s="466"/>
      <c r="BF13" s="606"/>
      <c r="BG13" s="606"/>
      <c r="BH13" s="606"/>
      <c r="BI13" s="60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513" t="s">
        <v>83</v>
      </c>
      <c r="BA14" s="513"/>
      <c r="BB14" s="513"/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3"/>
      <c r="BV14" s="513"/>
      <c r="BW14" s="513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60" t="s">
        <v>34</v>
      </c>
      <c r="FF14" s="461"/>
      <c r="FG14" s="461"/>
      <c r="FH14" s="461"/>
      <c r="FI14" s="461"/>
      <c r="FJ14" s="461"/>
      <c r="FK14" s="450" t="s">
        <v>28</v>
      </c>
      <c r="FL14" s="450"/>
      <c r="FM14" s="450"/>
      <c r="FN14" s="450"/>
      <c r="FO14" s="450"/>
      <c r="FP14" s="451">
        <f>CQ41</f>
        <v>69803</v>
      </c>
      <c r="FQ14" s="452"/>
      <c r="FR14" s="452"/>
      <c r="FS14" s="452"/>
      <c r="FT14" s="452"/>
      <c r="FU14" s="452"/>
      <c r="FV14" s="452"/>
      <c r="FW14" s="452"/>
      <c r="FX14" s="45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13"/>
      <c r="BA15" s="513"/>
      <c r="BB15" s="513"/>
      <c r="BC15" s="513"/>
      <c r="BD15" s="513"/>
      <c r="BE15" s="513"/>
      <c r="BF15" s="513"/>
      <c r="BG15" s="513"/>
      <c r="BH15" s="513"/>
      <c r="BI15" s="513"/>
      <c r="BJ15" s="513"/>
      <c r="BK15" s="513"/>
      <c r="BL15" s="513"/>
      <c r="BM15" s="513"/>
      <c r="BN15" s="513"/>
      <c r="BO15" s="513"/>
      <c r="BP15" s="513"/>
      <c r="BQ15" s="513"/>
      <c r="BR15" s="513"/>
      <c r="BS15" s="513"/>
      <c r="BT15" s="513"/>
      <c r="BU15" s="513"/>
      <c r="BV15" s="513"/>
      <c r="BW15" s="513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62"/>
      <c r="FF15" s="462"/>
      <c r="FG15" s="462"/>
      <c r="FH15" s="462"/>
      <c r="FI15" s="462"/>
      <c r="FJ15" s="462"/>
      <c r="FK15" s="450"/>
      <c r="FL15" s="450"/>
      <c r="FM15" s="450"/>
      <c r="FN15" s="450"/>
      <c r="FO15" s="45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464" t="s">
        <v>21</v>
      </c>
      <c r="E16" s="464"/>
      <c r="F16" s="464"/>
      <c r="G16" s="464"/>
      <c r="H16" s="464"/>
      <c r="I16" s="464"/>
      <c r="J16" s="464"/>
      <c r="K16" s="9"/>
      <c r="L16" s="513" t="s">
        <v>91</v>
      </c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631" t="s">
        <v>44</v>
      </c>
      <c r="BA16" s="631"/>
      <c r="BB16" s="631"/>
      <c r="BC16" s="629" t="s">
        <v>84</v>
      </c>
      <c r="BD16" s="629"/>
      <c r="BE16" s="629"/>
      <c r="BF16" s="629"/>
      <c r="BG16" s="629"/>
      <c r="BH16" s="629"/>
      <c r="BI16" s="629"/>
      <c r="BJ16" s="629"/>
      <c r="BK16" s="629"/>
      <c r="BL16" s="630" t="s">
        <v>43</v>
      </c>
      <c r="BM16" s="630"/>
      <c r="BN16" s="630"/>
      <c r="BO16" s="629" t="s">
        <v>84</v>
      </c>
      <c r="BP16" s="629"/>
      <c r="BQ16" s="629"/>
      <c r="BR16" s="629"/>
      <c r="BS16" s="629"/>
      <c r="BT16" s="629"/>
      <c r="BU16" s="629"/>
      <c r="BV16" s="629"/>
      <c r="BW16" s="62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63"/>
      <c r="FF16" s="463"/>
      <c r="FG16" s="463"/>
      <c r="FH16" s="463"/>
      <c r="FI16" s="463"/>
      <c r="FJ16" s="463"/>
      <c r="FK16" s="450" t="s">
        <v>26</v>
      </c>
      <c r="FL16" s="450"/>
      <c r="FM16" s="450"/>
      <c r="FN16" s="450"/>
      <c r="FO16" s="450"/>
      <c r="FP16" s="451">
        <f>CQ43</f>
        <v>875</v>
      </c>
      <c r="FQ16" s="452"/>
      <c r="FR16" s="452"/>
      <c r="FS16" s="452"/>
      <c r="FT16" s="452"/>
      <c r="FU16" s="452"/>
      <c r="FV16" s="452"/>
      <c r="FW16" s="452"/>
      <c r="FX16" s="453"/>
      <c r="FY16" s="7"/>
    </row>
    <row r="17" spans="1:181" ht="11.25" customHeight="1">
      <c r="A17" s="9"/>
      <c r="B17" s="9"/>
      <c r="C17" s="9"/>
      <c r="D17" s="464"/>
      <c r="E17" s="464"/>
      <c r="F17" s="464"/>
      <c r="G17" s="464"/>
      <c r="H17" s="464"/>
      <c r="I17" s="464"/>
      <c r="J17" s="464"/>
      <c r="K17" s="9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5"/>
      <c r="AG17" s="645"/>
      <c r="AH17" s="645"/>
      <c r="AI17" s="645"/>
      <c r="AJ17" s="645"/>
      <c r="AK17" s="645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631"/>
      <c r="BA17" s="631"/>
      <c r="BB17" s="631"/>
      <c r="BC17" s="629"/>
      <c r="BD17" s="629"/>
      <c r="BE17" s="629"/>
      <c r="BF17" s="629"/>
      <c r="BG17" s="629"/>
      <c r="BH17" s="629"/>
      <c r="BI17" s="629"/>
      <c r="BJ17" s="629"/>
      <c r="BK17" s="629"/>
      <c r="BL17" s="630"/>
      <c r="BM17" s="630"/>
      <c r="BN17" s="630"/>
      <c r="BO17" s="629"/>
      <c r="BP17" s="629"/>
      <c r="BQ17" s="629"/>
      <c r="BR17" s="629"/>
      <c r="BS17" s="629"/>
      <c r="BT17" s="629"/>
      <c r="BU17" s="629"/>
      <c r="BV17" s="629"/>
      <c r="BW17" s="62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63"/>
      <c r="FF17" s="463"/>
      <c r="FG17" s="463"/>
      <c r="FH17" s="463"/>
      <c r="FI17" s="463"/>
      <c r="FJ17" s="463"/>
      <c r="FK17" s="450"/>
      <c r="FL17" s="450"/>
      <c r="FM17" s="450"/>
      <c r="FN17" s="450"/>
      <c r="FO17" s="45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324" t="s">
        <v>16</v>
      </c>
      <c r="AR18" s="456"/>
      <c r="AS18" s="456"/>
      <c r="AT18" s="456"/>
      <c r="AU18" s="456"/>
      <c r="AV18" s="456"/>
      <c r="AW18" s="456"/>
      <c r="AX18" s="13"/>
      <c r="AY18" s="13"/>
      <c r="AZ18" s="513" t="s">
        <v>85</v>
      </c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 s="628"/>
      <c r="BW18" s="628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63"/>
      <c r="FF18" s="463"/>
      <c r="FG18" s="463"/>
      <c r="FH18" s="463"/>
      <c r="FI18" s="463"/>
      <c r="FJ18" s="463"/>
      <c r="FK18" s="450" t="s">
        <v>27</v>
      </c>
      <c r="FL18" s="450"/>
      <c r="FM18" s="450"/>
      <c r="FN18" s="450"/>
      <c r="FO18" s="450"/>
      <c r="FP18" s="451">
        <f>CQ45</f>
        <v>70678</v>
      </c>
      <c r="FQ18" s="452"/>
      <c r="FR18" s="452"/>
      <c r="FS18" s="452"/>
      <c r="FT18" s="452"/>
      <c r="FU18" s="452"/>
      <c r="FV18" s="452"/>
      <c r="FW18" s="452"/>
      <c r="FX18" s="45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456"/>
      <c r="AR19" s="456"/>
      <c r="AS19" s="456"/>
      <c r="AT19" s="456"/>
      <c r="AU19" s="456"/>
      <c r="AV19" s="456"/>
      <c r="AW19" s="456"/>
      <c r="AX19" s="13"/>
      <c r="AY19" s="13"/>
      <c r="AZ19" s="626"/>
      <c r="BA19" s="626"/>
      <c r="BB19" s="626"/>
      <c r="BC19" s="626"/>
      <c r="BD19" s="626"/>
      <c r="BE19" s="626"/>
      <c r="BF19" s="626"/>
      <c r="BG19" s="626"/>
      <c r="BH19" s="626"/>
      <c r="BI19" s="626"/>
      <c r="BJ19" s="626"/>
      <c r="BK19" s="626"/>
      <c r="BL19" s="626"/>
      <c r="BM19" s="626"/>
      <c r="BN19" s="626"/>
      <c r="BO19" s="626"/>
      <c r="BP19" s="626"/>
      <c r="BQ19" s="626"/>
      <c r="BR19" s="626"/>
      <c r="BS19" s="626"/>
      <c r="BT19" s="626"/>
      <c r="BU19" s="626"/>
      <c r="BV19" s="628"/>
      <c r="BW19" s="628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63"/>
      <c r="FF19" s="463"/>
      <c r="FG19" s="463"/>
      <c r="FH19" s="463"/>
      <c r="FI19" s="463"/>
      <c r="FJ19" s="463"/>
      <c r="FK19" s="450"/>
      <c r="FL19" s="450"/>
      <c r="FM19" s="450"/>
      <c r="FN19" s="450"/>
      <c r="FO19" s="45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78" t="s">
        <v>0</v>
      </c>
      <c r="AR20" s="504"/>
      <c r="AS20" s="504"/>
      <c r="AT20" s="504"/>
      <c r="AU20" s="504"/>
      <c r="AV20" s="504"/>
      <c r="AW20" s="504"/>
      <c r="AX20" s="13"/>
      <c r="AY20" s="13"/>
      <c r="AZ20" s="513" t="s">
        <v>86</v>
      </c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/>
      <c r="BN20" s="513"/>
      <c r="BO20" s="513"/>
      <c r="BP20" s="513"/>
      <c r="BQ20" s="513"/>
      <c r="BR20" s="513"/>
      <c r="BS20" s="513"/>
      <c r="BT20" s="513"/>
      <c r="BU20" s="513"/>
      <c r="BV20" s="413" t="s">
        <v>94</v>
      </c>
      <c r="BW20" s="413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504"/>
      <c r="AR21" s="504"/>
      <c r="AS21" s="504"/>
      <c r="AT21" s="504"/>
      <c r="AU21" s="504"/>
      <c r="AV21" s="504"/>
      <c r="AW21" s="504"/>
      <c r="AX21" s="13"/>
      <c r="AY21" s="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/>
      <c r="BN21" s="513"/>
      <c r="BO21" s="513"/>
      <c r="BP21" s="513"/>
      <c r="BQ21" s="513"/>
      <c r="BR21" s="513"/>
      <c r="BS21" s="513"/>
      <c r="BT21" s="513"/>
      <c r="BU21" s="513"/>
      <c r="BV21" s="413"/>
      <c r="BW21" s="413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15" t="s">
        <v>7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29" t="s">
        <v>70</v>
      </c>
      <c r="AR22" s="530"/>
      <c r="AS22" s="530"/>
      <c r="AT22" s="530"/>
      <c r="AU22" s="530"/>
      <c r="AV22" s="530"/>
      <c r="AW22" s="530"/>
      <c r="AX22" s="530"/>
      <c r="AY22" s="530"/>
      <c r="AZ22" s="530"/>
      <c r="BA22" s="530"/>
      <c r="BB22" s="530"/>
      <c r="BC22" s="530"/>
      <c r="BD22" s="530"/>
      <c r="BE22" s="530"/>
      <c r="BF22" s="530"/>
      <c r="BG22" s="530"/>
      <c r="BH22" s="530"/>
      <c r="BI22" s="531" t="s">
        <v>90</v>
      </c>
      <c r="BJ22" s="531"/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  <c r="BU22" s="531"/>
      <c r="BV22" s="531"/>
      <c r="BW22" s="531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506" t="s">
        <v>39</v>
      </c>
      <c r="FF22" s="507"/>
      <c r="FG22" s="507"/>
      <c r="FH22" s="507"/>
      <c r="FI22" s="507"/>
      <c r="FJ22" s="507"/>
      <c r="FK22" s="507"/>
      <c r="FL22" s="427">
        <v>0.1</v>
      </c>
      <c r="FM22" s="428"/>
      <c r="FN22" s="428"/>
      <c r="FO22" s="428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508"/>
      <c r="FF23" s="508"/>
      <c r="FG23" s="508"/>
      <c r="FH23" s="508"/>
      <c r="FI23" s="508"/>
      <c r="FJ23" s="508"/>
      <c r="FK23" s="508"/>
      <c r="FL23" s="429"/>
      <c r="FM23" s="429"/>
      <c r="FN23" s="429"/>
      <c r="FO23" s="429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0"/>
      <c r="M24" s="431"/>
      <c r="N24" s="431"/>
      <c r="O24" s="431"/>
      <c r="P24" s="431"/>
      <c r="Q24" s="432"/>
      <c r="R24" s="532"/>
      <c r="S24" s="533"/>
      <c r="T24" s="514"/>
      <c r="U24" s="515"/>
      <c r="V24" s="514" t="s">
        <v>5</v>
      </c>
      <c r="W24" s="514"/>
      <c r="X24" s="514"/>
      <c r="Y24" s="515"/>
      <c r="Z24" s="514"/>
      <c r="AA24" s="515"/>
      <c r="AB24" s="514" t="s">
        <v>6</v>
      </c>
      <c r="AC24" s="515"/>
      <c r="AD24" s="514"/>
      <c r="AE24" s="515"/>
      <c r="AF24" s="514"/>
      <c r="AG24" s="515"/>
      <c r="AH24" s="514" t="s">
        <v>4</v>
      </c>
      <c r="AI24" s="515"/>
      <c r="AJ24" s="516"/>
      <c r="AK24" s="517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40" t="s">
        <v>35</v>
      </c>
      <c r="M25" s="338"/>
      <c r="N25" s="338"/>
      <c r="O25" s="338"/>
      <c r="P25" s="338"/>
      <c r="Q25" s="341"/>
      <c r="R25" s="540" t="str">
        <f>FP15</f>
        <v/>
      </c>
      <c r="S25" s="541"/>
      <c r="T25" s="592" t="str">
        <f>FQ15</f>
        <v/>
      </c>
      <c r="U25" s="592"/>
      <c r="V25" s="592" t="str">
        <f>FR15</f>
        <v/>
      </c>
      <c r="W25" s="592"/>
      <c r="X25" s="592" t="str">
        <f>FS15</f>
        <v/>
      </c>
      <c r="Y25" s="592"/>
      <c r="Z25" s="592" t="str">
        <f>FT15</f>
        <v>6</v>
      </c>
      <c r="AA25" s="592"/>
      <c r="AB25" s="592" t="str">
        <f>FU15</f>
        <v>9</v>
      </c>
      <c r="AC25" s="592"/>
      <c r="AD25" s="592" t="str">
        <f>FV15</f>
        <v>8</v>
      </c>
      <c r="AE25" s="592"/>
      <c r="AF25" s="592" t="str">
        <f>FW15</f>
        <v>0</v>
      </c>
      <c r="AG25" s="592"/>
      <c r="AH25" s="592" t="str">
        <f>FX15</f>
        <v>3</v>
      </c>
      <c r="AI25" s="592"/>
      <c r="AJ25" s="525" t="s">
        <v>14</v>
      </c>
      <c r="AK25" s="526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413" t="s">
        <v>12</v>
      </c>
      <c r="BF25" s="413"/>
      <c r="BG25" s="413"/>
      <c r="BH25" s="413"/>
      <c r="BI25" s="413"/>
      <c r="BJ25" s="413"/>
      <c r="BK25" s="622"/>
      <c r="BL25" s="534">
        <v>1</v>
      </c>
      <c r="BM25" s="535"/>
      <c r="BN25" s="535"/>
      <c r="BO25" s="535"/>
      <c r="BP25" s="535"/>
      <c r="BQ25" s="535"/>
      <c r="BR25" s="535"/>
      <c r="BS25" s="535"/>
      <c r="BT25" s="535"/>
      <c r="BU25" s="535"/>
      <c r="BV25" s="535"/>
      <c r="BW25" s="536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618">
        <v>10</v>
      </c>
      <c r="F26" s="619"/>
      <c r="G26" s="619"/>
      <c r="H26" s="309" t="s">
        <v>8</v>
      </c>
      <c r="I26" s="389"/>
      <c r="J26" s="389"/>
      <c r="K26" s="20"/>
      <c r="L26" s="383"/>
      <c r="M26" s="339"/>
      <c r="N26" s="339"/>
      <c r="O26" s="339"/>
      <c r="P26" s="339"/>
      <c r="Q26" s="384"/>
      <c r="R26" s="542"/>
      <c r="S26" s="543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  <c r="AD26" s="617"/>
      <c r="AE26" s="617"/>
      <c r="AF26" s="617"/>
      <c r="AG26" s="617"/>
      <c r="AH26" s="617"/>
      <c r="AI26" s="617"/>
      <c r="AJ26" s="527"/>
      <c r="AK26" s="528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623"/>
      <c r="BF26" s="623"/>
      <c r="BG26" s="623"/>
      <c r="BH26" s="623"/>
      <c r="BI26" s="623"/>
      <c r="BJ26" s="623"/>
      <c r="BK26" s="624"/>
      <c r="BL26" s="537"/>
      <c r="BM26" s="538"/>
      <c r="BN26" s="538"/>
      <c r="BO26" s="538"/>
      <c r="BP26" s="538"/>
      <c r="BQ26" s="538"/>
      <c r="BR26" s="538"/>
      <c r="BS26" s="538"/>
      <c r="BT26" s="538"/>
      <c r="BU26" s="538"/>
      <c r="BV26" s="538"/>
      <c r="BW26" s="539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90" t="s">
        <v>46</v>
      </c>
      <c r="FF26" s="391"/>
      <c r="FG26" s="391"/>
      <c r="FH26" s="391"/>
      <c r="FI26" s="391"/>
      <c r="FJ26" s="391"/>
      <c r="FK26" s="392"/>
      <c r="FL26" s="311" t="s">
        <v>56</v>
      </c>
      <c r="FM26" s="312"/>
      <c r="FN26" s="312"/>
      <c r="FO26" s="312"/>
      <c r="FP26" s="314">
        <v>0.1</v>
      </c>
      <c r="FQ26" s="315"/>
      <c r="FR26" s="315"/>
      <c r="FS26" s="316"/>
      <c r="FT26" s="320">
        <f>COUNTIF($BL$41:$BL$76,FL26)</f>
        <v>1</v>
      </c>
      <c r="FU26" s="321"/>
      <c r="FV26" s="321"/>
      <c r="FW26" s="321"/>
    </row>
    <row r="27" spans="1:181" ht="11.25" customHeight="1">
      <c r="A27" s="9"/>
      <c r="B27" s="9"/>
      <c r="C27" s="9"/>
      <c r="D27" s="19"/>
      <c r="E27" s="619"/>
      <c r="F27" s="619"/>
      <c r="G27" s="619"/>
      <c r="H27" s="389"/>
      <c r="I27" s="389"/>
      <c r="J27" s="389"/>
      <c r="K27" s="20"/>
      <c r="L27" s="357"/>
      <c r="M27" s="337"/>
      <c r="N27" s="337"/>
      <c r="O27" s="337"/>
      <c r="P27" s="337"/>
      <c r="Q27" s="358"/>
      <c r="R27" s="601"/>
      <c r="S27" s="602"/>
      <c r="T27" s="603"/>
      <c r="U27" s="604"/>
      <c r="V27" s="603"/>
      <c r="W27" s="603"/>
      <c r="X27" s="603"/>
      <c r="Y27" s="604"/>
      <c r="Z27" s="603"/>
      <c r="AA27" s="604"/>
      <c r="AB27" s="603"/>
      <c r="AC27" s="604"/>
      <c r="AD27" s="603"/>
      <c r="AE27" s="604"/>
      <c r="AF27" s="603"/>
      <c r="AG27" s="604"/>
      <c r="AH27" s="603"/>
      <c r="AI27" s="604"/>
      <c r="AJ27" s="620"/>
      <c r="AK27" s="621"/>
      <c r="AL27" s="9"/>
      <c r="AM27" s="9"/>
      <c r="AN27" s="9"/>
      <c r="AO27" s="9"/>
      <c r="AP27" s="9"/>
      <c r="AQ27" s="323" t="s">
        <v>74</v>
      </c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22"/>
      <c r="BC27" s="596" t="s">
        <v>87</v>
      </c>
      <c r="BD27" s="605"/>
      <c r="BE27" s="605"/>
      <c r="BF27" s="605"/>
      <c r="BG27" s="605"/>
      <c r="BH27" s="605"/>
      <c r="BI27" s="608" t="s">
        <v>81</v>
      </c>
      <c r="BJ27" s="609"/>
      <c r="BK27" s="609"/>
      <c r="BL27" s="609"/>
      <c r="BM27" s="596" t="s">
        <v>88</v>
      </c>
      <c r="BN27" s="605"/>
      <c r="BO27" s="605"/>
      <c r="BP27" s="605"/>
      <c r="BQ27" s="605"/>
      <c r="BR27" s="605"/>
      <c r="BS27" s="605"/>
      <c r="BT27" s="612" t="s">
        <v>82</v>
      </c>
      <c r="BU27" s="613"/>
      <c r="BV27" s="613"/>
      <c r="BW27" s="613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3"/>
      <c r="FF27" s="394"/>
      <c r="FG27" s="394"/>
      <c r="FH27" s="394"/>
      <c r="FI27" s="394"/>
      <c r="FJ27" s="394"/>
      <c r="FK27" s="395"/>
      <c r="FL27" s="313"/>
      <c r="FM27" s="313"/>
      <c r="FN27" s="313"/>
      <c r="FO27" s="313"/>
      <c r="FP27" s="317"/>
      <c r="FQ27" s="318"/>
      <c r="FR27" s="318"/>
      <c r="FS27" s="319"/>
      <c r="FT27" s="322"/>
      <c r="FU27" s="322"/>
      <c r="FV27" s="322"/>
      <c r="FW27" s="32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40" t="s">
        <v>1</v>
      </c>
      <c r="M28" s="338"/>
      <c r="N28" s="338"/>
      <c r="O28" s="338"/>
      <c r="P28" s="338"/>
      <c r="Q28" s="341"/>
      <c r="R28" s="615" t="str">
        <f>FP17</f>
        <v/>
      </c>
      <c r="S28" s="522"/>
      <c r="T28" s="521" t="str">
        <f>FQ17</f>
        <v/>
      </c>
      <c r="U28" s="522"/>
      <c r="V28" s="521" t="str">
        <f>FR17</f>
        <v/>
      </c>
      <c r="W28" s="522"/>
      <c r="X28" s="521" t="str">
        <f>FS17</f>
        <v/>
      </c>
      <c r="Y28" s="522"/>
      <c r="Z28" s="521" t="str">
        <f>FT17</f>
        <v/>
      </c>
      <c r="AA28" s="522"/>
      <c r="AB28" s="521" t="str">
        <f>FU17</f>
        <v/>
      </c>
      <c r="AC28" s="522"/>
      <c r="AD28" s="521" t="str">
        <f>FV17</f>
        <v>8</v>
      </c>
      <c r="AE28" s="522"/>
      <c r="AF28" s="521" t="str">
        <f>FW17</f>
        <v>7</v>
      </c>
      <c r="AG28" s="522"/>
      <c r="AH28" s="521" t="str">
        <f>FX17</f>
        <v>5</v>
      </c>
      <c r="AI28" s="522"/>
      <c r="AJ28" s="525" t="s">
        <v>14</v>
      </c>
      <c r="AK28" s="526"/>
      <c r="AL28" s="9"/>
      <c r="AM28" s="9"/>
      <c r="AN28" s="9"/>
      <c r="AO28" s="9"/>
      <c r="AP28" s="9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25"/>
      <c r="BC28" s="606"/>
      <c r="BD28" s="606"/>
      <c r="BE28" s="606"/>
      <c r="BF28" s="606"/>
      <c r="BG28" s="606"/>
      <c r="BH28" s="606"/>
      <c r="BI28" s="610"/>
      <c r="BJ28" s="610"/>
      <c r="BK28" s="610"/>
      <c r="BL28" s="610"/>
      <c r="BM28" s="606"/>
      <c r="BN28" s="606"/>
      <c r="BO28" s="606"/>
      <c r="BP28" s="606"/>
      <c r="BQ28" s="606"/>
      <c r="BR28" s="606"/>
      <c r="BS28" s="606"/>
      <c r="BT28" s="504"/>
      <c r="BU28" s="504"/>
      <c r="BV28" s="504"/>
      <c r="BW28" s="504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6"/>
      <c r="FF28" s="116"/>
      <c r="FG28" s="116"/>
      <c r="FH28" s="116"/>
      <c r="FI28" s="116"/>
      <c r="FJ28" s="116"/>
      <c r="FK28" s="397"/>
      <c r="FL28" s="311" t="s">
        <v>58</v>
      </c>
      <c r="FM28" s="312"/>
      <c r="FN28" s="312"/>
      <c r="FO28" s="312"/>
      <c r="FP28" s="314">
        <v>0.08</v>
      </c>
      <c r="FQ28" s="315"/>
      <c r="FR28" s="315"/>
      <c r="FS28" s="316"/>
      <c r="FT28" s="320">
        <f>COUNTIF($BL$41:$BL$76,FL28)</f>
        <v>1</v>
      </c>
      <c r="FU28" s="321"/>
      <c r="FV28" s="321"/>
      <c r="FW28" s="321"/>
    </row>
    <row r="29" spans="1:181" ht="11.25" customHeight="1">
      <c r="A29" s="9"/>
      <c r="B29" s="9"/>
      <c r="C29" s="9"/>
      <c r="D29" s="354" t="s">
        <v>19</v>
      </c>
      <c r="E29" s="355"/>
      <c r="F29" s="355"/>
      <c r="G29" s="355"/>
      <c r="H29" s="355"/>
      <c r="I29" s="355"/>
      <c r="J29" s="355"/>
      <c r="K29" s="356"/>
      <c r="L29" s="383"/>
      <c r="M29" s="339"/>
      <c r="N29" s="339"/>
      <c r="O29" s="339"/>
      <c r="P29" s="339"/>
      <c r="Q29" s="384"/>
      <c r="R29" s="616"/>
      <c r="S29" s="524"/>
      <c r="T29" s="523"/>
      <c r="U29" s="524"/>
      <c r="V29" s="523"/>
      <c r="W29" s="524"/>
      <c r="X29" s="523"/>
      <c r="Y29" s="524"/>
      <c r="Z29" s="523"/>
      <c r="AA29" s="524"/>
      <c r="AB29" s="523"/>
      <c r="AC29" s="524"/>
      <c r="AD29" s="523"/>
      <c r="AE29" s="524"/>
      <c r="AF29" s="523"/>
      <c r="AG29" s="524"/>
      <c r="AH29" s="523"/>
      <c r="AI29" s="524"/>
      <c r="AJ29" s="527"/>
      <c r="AK29" s="528"/>
      <c r="AL29" s="9"/>
      <c r="AM29" s="9"/>
      <c r="AN29" s="9"/>
      <c r="AO29" s="9"/>
      <c r="AP29" s="9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26"/>
      <c r="BC29" s="607"/>
      <c r="BD29" s="607"/>
      <c r="BE29" s="607"/>
      <c r="BF29" s="607"/>
      <c r="BG29" s="607"/>
      <c r="BH29" s="607"/>
      <c r="BI29" s="611"/>
      <c r="BJ29" s="611"/>
      <c r="BK29" s="611"/>
      <c r="BL29" s="611"/>
      <c r="BM29" s="607"/>
      <c r="BN29" s="607"/>
      <c r="BO29" s="607"/>
      <c r="BP29" s="607"/>
      <c r="BQ29" s="607"/>
      <c r="BR29" s="607"/>
      <c r="BS29" s="607"/>
      <c r="BT29" s="614"/>
      <c r="BU29" s="614"/>
      <c r="BV29" s="614"/>
      <c r="BW29" s="614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6"/>
      <c r="FF29" s="116"/>
      <c r="FG29" s="116"/>
      <c r="FH29" s="116"/>
      <c r="FI29" s="116"/>
      <c r="FJ29" s="116"/>
      <c r="FK29" s="397"/>
      <c r="FL29" s="313"/>
      <c r="FM29" s="313"/>
      <c r="FN29" s="313"/>
      <c r="FO29" s="313"/>
      <c r="FP29" s="317"/>
      <c r="FQ29" s="318"/>
      <c r="FR29" s="318"/>
      <c r="FS29" s="319"/>
      <c r="FT29" s="322"/>
      <c r="FU29" s="322"/>
      <c r="FV29" s="322"/>
      <c r="FW29" s="322"/>
    </row>
    <row r="30" spans="1:181" ht="11.25" customHeight="1">
      <c r="A30" s="9"/>
      <c r="B30" s="9"/>
      <c r="C30" s="9"/>
      <c r="D30" s="354"/>
      <c r="E30" s="355"/>
      <c r="F30" s="355"/>
      <c r="G30" s="355"/>
      <c r="H30" s="355"/>
      <c r="I30" s="355"/>
      <c r="J30" s="355"/>
      <c r="K30" s="356"/>
      <c r="L30" s="357"/>
      <c r="M30" s="337"/>
      <c r="N30" s="337"/>
      <c r="O30" s="337"/>
      <c r="P30" s="337"/>
      <c r="Q30" s="358"/>
      <c r="R30" s="601"/>
      <c r="S30" s="602"/>
      <c r="T30" s="603"/>
      <c r="U30" s="604"/>
      <c r="V30" s="603"/>
      <c r="W30" s="603"/>
      <c r="X30" s="603"/>
      <c r="Y30" s="604"/>
      <c r="Z30" s="603"/>
      <c r="AA30" s="604"/>
      <c r="AB30" s="603"/>
      <c r="AC30" s="604"/>
      <c r="AD30" s="603"/>
      <c r="AE30" s="604"/>
      <c r="AF30" s="603"/>
      <c r="AG30" s="604"/>
      <c r="AH30" s="603"/>
      <c r="AI30" s="604"/>
      <c r="AJ30" s="620"/>
      <c r="AK30" s="621"/>
      <c r="AL30" s="9"/>
      <c r="AM30" s="9"/>
      <c r="AN30" s="9"/>
      <c r="AO30" s="9"/>
      <c r="AP30" s="9"/>
      <c r="AQ30" s="404" t="s">
        <v>41</v>
      </c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27"/>
      <c r="BC30" s="596" t="s">
        <v>40</v>
      </c>
      <c r="BD30" s="605"/>
      <c r="BE30" s="605"/>
      <c r="BF30" s="605"/>
      <c r="BG30" s="605"/>
      <c r="BH30" s="605"/>
      <c r="BI30" s="605"/>
      <c r="BJ30" s="625"/>
      <c r="BK30" s="625"/>
      <c r="BL30" s="27"/>
      <c r="BM30" s="336" t="s">
        <v>13</v>
      </c>
      <c r="BN30" s="337"/>
      <c r="BO30" s="596">
        <v>1234567</v>
      </c>
      <c r="BP30" s="596"/>
      <c r="BQ30" s="596"/>
      <c r="BR30" s="596"/>
      <c r="BS30" s="596"/>
      <c r="BT30" s="596"/>
      <c r="BU30" s="596"/>
      <c r="BV30" s="596"/>
      <c r="BW30" s="596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6"/>
      <c r="FF30" s="116"/>
      <c r="FG30" s="116"/>
      <c r="FH30" s="116"/>
      <c r="FI30" s="116"/>
      <c r="FJ30" s="116"/>
      <c r="FK30" s="397"/>
      <c r="FL30" s="311"/>
      <c r="FM30" s="312"/>
      <c r="FN30" s="312"/>
      <c r="FO30" s="312"/>
      <c r="FP30" s="314"/>
      <c r="FQ30" s="315"/>
      <c r="FR30" s="315"/>
      <c r="FS30" s="316"/>
      <c r="FT30" s="320">
        <f>COUNTIF($BL$41:$BL$76,FL30)</f>
        <v>0</v>
      </c>
      <c r="FU30" s="321"/>
      <c r="FV30" s="321"/>
      <c r="FW30" s="32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40" t="s">
        <v>36</v>
      </c>
      <c r="M31" s="338"/>
      <c r="N31" s="338"/>
      <c r="O31" s="338"/>
      <c r="P31" s="338"/>
      <c r="Q31" s="341"/>
      <c r="R31" s="540" t="str">
        <f>FP19</f>
        <v/>
      </c>
      <c r="S31" s="541"/>
      <c r="T31" s="592" t="str">
        <f>FQ19</f>
        <v/>
      </c>
      <c r="U31" s="592"/>
      <c r="V31" s="592" t="str">
        <f>FR19</f>
        <v/>
      </c>
      <c r="W31" s="592"/>
      <c r="X31" s="592" t="str">
        <f>FS19</f>
        <v/>
      </c>
      <c r="Y31" s="592"/>
      <c r="Z31" s="592" t="str">
        <f>FT19</f>
        <v>7</v>
      </c>
      <c r="AA31" s="592"/>
      <c r="AB31" s="592" t="str">
        <f>FU19</f>
        <v>0</v>
      </c>
      <c r="AC31" s="592"/>
      <c r="AD31" s="592" t="str">
        <f>FV19</f>
        <v>6</v>
      </c>
      <c r="AE31" s="592"/>
      <c r="AF31" s="592" t="str">
        <f>FW19</f>
        <v>7</v>
      </c>
      <c r="AG31" s="592"/>
      <c r="AH31" s="592" t="str">
        <f>FX19</f>
        <v>8</v>
      </c>
      <c r="AI31" s="592"/>
      <c r="AJ31" s="525" t="s">
        <v>14</v>
      </c>
      <c r="AK31" s="526"/>
      <c r="AL31" s="9"/>
      <c r="AM31" s="9"/>
      <c r="AN31" s="9"/>
      <c r="AO31" s="9"/>
      <c r="AP31" s="9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9"/>
      <c r="BC31" s="606"/>
      <c r="BD31" s="606"/>
      <c r="BE31" s="606"/>
      <c r="BF31" s="606"/>
      <c r="BG31" s="606"/>
      <c r="BH31" s="606"/>
      <c r="BI31" s="606"/>
      <c r="BJ31" s="626"/>
      <c r="BK31" s="626"/>
      <c r="BL31" s="9"/>
      <c r="BM31" s="338"/>
      <c r="BN31" s="338"/>
      <c r="BO31" s="597"/>
      <c r="BP31" s="597"/>
      <c r="BQ31" s="597"/>
      <c r="BR31" s="597"/>
      <c r="BS31" s="597"/>
      <c r="BT31" s="597"/>
      <c r="BU31" s="597"/>
      <c r="BV31" s="597"/>
      <c r="BW31" s="597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6"/>
      <c r="FF31" s="116"/>
      <c r="FG31" s="116"/>
      <c r="FH31" s="116"/>
      <c r="FI31" s="116"/>
      <c r="FJ31" s="116"/>
      <c r="FK31" s="397"/>
      <c r="FL31" s="313"/>
      <c r="FM31" s="313"/>
      <c r="FN31" s="313"/>
      <c r="FO31" s="313"/>
      <c r="FP31" s="317"/>
      <c r="FQ31" s="318"/>
      <c r="FR31" s="318"/>
      <c r="FS31" s="319"/>
      <c r="FT31" s="322"/>
      <c r="FU31" s="322"/>
      <c r="FV31" s="322"/>
      <c r="FW31" s="32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41"/>
      <c r="M32" s="257"/>
      <c r="N32" s="257"/>
      <c r="O32" s="257"/>
      <c r="P32" s="257"/>
      <c r="Q32" s="342"/>
      <c r="R32" s="599"/>
      <c r="S32" s="600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593"/>
      <c r="AJ32" s="594"/>
      <c r="AK32" s="595"/>
      <c r="AL32" s="9"/>
      <c r="AM32" s="9"/>
      <c r="AN32" s="9"/>
      <c r="AO32" s="9"/>
      <c r="AP32" s="9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21"/>
      <c r="BC32" s="607"/>
      <c r="BD32" s="607"/>
      <c r="BE32" s="607"/>
      <c r="BF32" s="607"/>
      <c r="BG32" s="607"/>
      <c r="BH32" s="607"/>
      <c r="BI32" s="607"/>
      <c r="BJ32" s="627"/>
      <c r="BK32" s="627"/>
      <c r="BL32" s="21"/>
      <c r="BM32" s="339"/>
      <c r="BN32" s="339"/>
      <c r="BO32" s="598"/>
      <c r="BP32" s="598"/>
      <c r="BQ32" s="598"/>
      <c r="BR32" s="598"/>
      <c r="BS32" s="598"/>
      <c r="BT32" s="598"/>
      <c r="BU32" s="598"/>
      <c r="BV32" s="598"/>
      <c r="BW32" s="598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6"/>
      <c r="FF32" s="116"/>
      <c r="FG32" s="116"/>
      <c r="FH32" s="116"/>
      <c r="FI32" s="116"/>
      <c r="FJ32" s="116"/>
      <c r="FK32" s="397"/>
      <c r="FL32" s="311" t="s">
        <v>60</v>
      </c>
      <c r="FM32" s="312"/>
      <c r="FN32" s="312"/>
      <c r="FO32" s="312"/>
      <c r="FP32" s="314"/>
      <c r="FQ32" s="315"/>
      <c r="FR32" s="315"/>
      <c r="FS32" s="316"/>
      <c r="FT32" s="320">
        <f t="shared" ref="FT32" si="0">COUNTIF($BL$41:$BL$76,FL32)</f>
        <v>1</v>
      </c>
      <c r="FU32" s="321"/>
      <c r="FV32" s="321"/>
      <c r="FW32" s="32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23" t="s">
        <v>75</v>
      </c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27"/>
      <c r="BC33" s="518" t="s">
        <v>89</v>
      </c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6"/>
      <c r="FF33" s="116"/>
      <c r="FG33" s="116"/>
      <c r="FH33" s="116"/>
      <c r="FI33" s="116"/>
      <c r="FJ33" s="116"/>
      <c r="FK33" s="397"/>
      <c r="FL33" s="313"/>
      <c r="FM33" s="313"/>
      <c r="FN33" s="313"/>
      <c r="FO33" s="313"/>
      <c r="FP33" s="317"/>
      <c r="FQ33" s="318"/>
      <c r="FR33" s="318"/>
      <c r="FS33" s="319"/>
      <c r="FT33" s="322"/>
      <c r="FU33" s="322"/>
      <c r="FV33" s="322"/>
      <c r="FW33" s="32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9"/>
      <c r="BC34" s="519"/>
      <c r="BD34" s="519"/>
      <c r="BE34" s="519"/>
      <c r="BF34" s="519"/>
      <c r="BG34" s="519"/>
      <c r="BH34" s="519"/>
      <c r="BI34" s="519"/>
      <c r="BJ34" s="519"/>
      <c r="BK34" s="519"/>
      <c r="BL34" s="519"/>
      <c r="BM34" s="519"/>
      <c r="BN34" s="519"/>
      <c r="BO34" s="519"/>
      <c r="BP34" s="519"/>
      <c r="BQ34" s="519"/>
      <c r="BR34" s="519"/>
      <c r="BS34" s="519"/>
      <c r="BT34" s="519"/>
      <c r="BU34" s="519"/>
      <c r="BV34" s="519"/>
      <c r="BW34" s="519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6"/>
      <c r="FF34" s="116"/>
      <c r="FG34" s="116"/>
      <c r="FH34" s="116"/>
      <c r="FI34" s="116"/>
      <c r="FJ34" s="116"/>
      <c r="FK34" s="397"/>
      <c r="FL34" s="311" t="s">
        <v>61</v>
      </c>
      <c r="FM34" s="312"/>
      <c r="FN34" s="312"/>
      <c r="FO34" s="312"/>
      <c r="FP34" s="314"/>
      <c r="FQ34" s="315"/>
      <c r="FR34" s="315"/>
      <c r="FS34" s="316"/>
      <c r="FT34" s="320">
        <f t="shared" ref="FT34" si="1">COUNTIF($BL$41:$BL$76,FL34)</f>
        <v>1</v>
      </c>
      <c r="FU34" s="321"/>
      <c r="FV34" s="321"/>
      <c r="FW34" s="321"/>
    </row>
    <row r="35" spans="1:179" ht="11.25" customHeight="1">
      <c r="A35" s="9"/>
      <c r="B35" s="9"/>
      <c r="C35" s="9"/>
      <c r="D35" s="413"/>
      <c r="E35" s="413"/>
      <c r="F35" s="413"/>
      <c r="G35" s="413"/>
      <c r="H35" s="413"/>
      <c r="I35" s="413"/>
      <c r="J35" s="413"/>
      <c r="K35" s="414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21"/>
      <c r="BC35" s="520"/>
      <c r="BD35" s="520"/>
      <c r="BE35" s="520"/>
      <c r="BF35" s="520"/>
      <c r="BG35" s="520"/>
      <c r="BH35" s="520"/>
      <c r="BI35" s="520"/>
      <c r="BJ35" s="520"/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112"/>
      <c r="FF35" s="113"/>
      <c r="FG35" s="113"/>
      <c r="FH35" s="113"/>
      <c r="FI35" s="113"/>
      <c r="FJ35" s="113"/>
      <c r="FK35" s="267"/>
      <c r="FL35" s="313"/>
      <c r="FM35" s="313"/>
      <c r="FN35" s="313"/>
      <c r="FO35" s="313"/>
      <c r="FP35" s="317"/>
      <c r="FQ35" s="318"/>
      <c r="FR35" s="318"/>
      <c r="FS35" s="319"/>
      <c r="FT35" s="322"/>
      <c r="FU35" s="322"/>
      <c r="FV35" s="322"/>
      <c r="FW35" s="322"/>
    </row>
    <row r="36" spans="1:179" ht="11.25" customHeight="1">
      <c r="A36" s="9"/>
      <c r="B36" s="9"/>
      <c r="C36" s="9"/>
      <c r="D36" s="413"/>
      <c r="E36" s="413"/>
      <c r="F36" s="413"/>
      <c r="G36" s="413"/>
      <c r="H36" s="413"/>
      <c r="I36" s="413"/>
      <c r="J36" s="413"/>
      <c r="K36" s="414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309" t="s">
        <v>2</v>
      </c>
      <c r="E37" s="309"/>
      <c r="F37" s="309"/>
      <c r="G37" s="309"/>
      <c r="H37" s="309"/>
      <c r="I37" s="309"/>
      <c r="J37" s="309"/>
      <c r="K37" s="310"/>
      <c r="L37" s="310"/>
      <c r="M37" s="31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309"/>
      <c r="E38" s="309"/>
      <c r="F38" s="309"/>
      <c r="G38" s="309"/>
      <c r="H38" s="309"/>
      <c r="I38" s="309"/>
      <c r="J38" s="309"/>
      <c r="K38" s="310"/>
      <c r="L38" s="310"/>
      <c r="M38" s="31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304" t="s">
        <v>47</v>
      </c>
      <c r="E39" s="299"/>
      <c r="F39" s="299"/>
      <c r="G39" s="299"/>
      <c r="H39" s="299"/>
      <c r="I39" s="305"/>
      <c r="J39" s="298" t="s">
        <v>22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305"/>
      <c r="AI39" s="298" t="s">
        <v>23</v>
      </c>
      <c r="AJ39" s="299"/>
      <c r="AK39" s="299"/>
      <c r="AL39" s="299"/>
      <c r="AM39" s="299"/>
      <c r="AN39" s="299"/>
      <c r="AO39" s="299"/>
      <c r="AP39" s="305"/>
      <c r="AQ39" s="298" t="s">
        <v>9</v>
      </c>
      <c r="AR39" s="299"/>
      <c r="AS39" s="299"/>
      <c r="AT39" s="305"/>
      <c r="AU39" s="298" t="s">
        <v>24</v>
      </c>
      <c r="AV39" s="299"/>
      <c r="AW39" s="299"/>
      <c r="AX39" s="299"/>
      <c r="AY39" s="299"/>
      <c r="AZ39" s="299"/>
      <c r="BA39" s="299"/>
      <c r="BB39" s="305"/>
      <c r="BC39" s="298" t="s">
        <v>25</v>
      </c>
      <c r="BD39" s="299"/>
      <c r="BE39" s="299"/>
      <c r="BF39" s="299"/>
      <c r="BG39" s="299"/>
      <c r="BH39" s="299"/>
      <c r="BI39" s="299"/>
      <c r="BJ39" s="299"/>
      <c r="BK39" s="305"/>
      <c r="BL39" s="292" t="s">
        <v>46</v>
      </c>
      <c r="BM39" s="293"/>
      <c r="BN39" s="293"/>
      <c r="BO39" s="294"/>
      <c r="BP39" s="298" t="s">
        <v>10</v>
      </c>
      <c r="BQ39" s="299"/>
      <c r="BR39" s="299"/>
      <c r="BS39" s="299"/>
      <c r="BT39" s="299"/>
      <c r="BU39" s="299"/>
      <c r="BV39" s="299"/>
      <c r="BW39" s="299"/>
      <c r="BX39" s="300"/>
      <c r="BY39" s="9"/>
      <c r="BZ39" s="9"/>
      <c r="CA39" s="9"/>
      <c r="CB39" s="67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306"/>
      <c r="E40" s="302"/>
      <c r="F40" s="302"/>
      <c r="G40" s="302"/>
      <c r="H40" s="302"/>
      <c r="I40" s="307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7"/>
      <c r="AI40" s="301"/>
      <c r="AJ40" s="302"/>
      <c r="AK40" s="302"/>
      <c r="AL40" s="302"/>
      <c r="AM40" s="302"/>
      <c r="AN40" s="302"/>
      <c r="AO40" s="302"/>
      <c r="AP40" s="307"/>
      <c r="AQ40" s="301"/>
      <c r="AR40" s="302"/>
      <c r="AS40" s="302"/>
      <c r="AT40" s="307"/>
      <c r="AU40" s="301"/>
      <c r="AV40" s="302"/>
      <c r="AW40" s="302"/>
      <c r="AX40" s="302"/>
      <c r="AY40" s="302"/>
      <c r="AZ40" s="302"/>
      <c r="BA40" s="302"/>
      <c r="BB40" s="307"/>
      <c r="BC40" s="301"/>
      <c r="BD40" s="302"/>
      <c r="BE40" s="302"/>
      <c r="BF40" s="302"/>
      <c r="BG40" s="302"/>
      <c r="BH40" s="302"/>
      <c r="BI40" s="302"/>
      <c r="BJ40" s="302"/>
      <c r="BK40" s="307"/>
      <c r="BL40" s="295"/>
      <c r="BM40" s="296"/>
      <c r="BN40" s="296"/>
      <c r="BO40" s="297"/>
      <c r="BP40" s="301"/>
      <c r="BQ40" s="302"/>
      <c r="BR40" s="302"/>
      <c r="BS40" s="302"/>
      <c r="BT40" s="302"/>
      <c r="BU40" s="302"/>
      <c r="BV40" s="302"/>
      <c r="BW40" s="302"/>
      <c r="BX40" s="303"/>
      <c r="BY40" s="9"/>
      <c r="BZ40" s="9"/>
      <c r="CA40" s="9"/>
      <c r="CB40" s="67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57"/>
      <c r="C41" s="158"/>
      <c r="D41" s="159"/>
      <c r="E41" s="160"/>
      <c r="F41" s="161"/>
      <c r="G41" s="160"/>
      <c r="H41" s="160"/>
      <c r="I41" s="161"/>
      <c r="J41" s="173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5"/>
      <c r="AI41" s="182"/>
      <c r="AJ41" s="183"/>
      <c r="AK41" s="183"/>
      <c r="AL41" s="183"/>
      <c r="AM41" s="184"/>
      <c r="AN41" s="184"/>
      <c r="AO41" s="184"/>
      <c r="AP41" s="185"/>
      <c r="AQ41" s="194"/>
      <c r="AR41" s="195"/>
      <c r="AS41" s="195"/>
      <c r="AT41" s="196"/>
      <c r="AU41" s="203"/>
      <c r="AV41" s="204"/>
      <c r="AW41" s="204"/>
      <c r="AX41" s="204"/>
      <c r="AY41" s="204"/>
      <c r="AZ41" s="204"/>
      <c r="BA41" s="205"/>
      <c r="BB41" s="206"/>
      <c r="BC41" s="751" t="str">
        <f>IF(AU41="","",ROUNDDOWN(AI41*AU41,0))</f>
        <v/>
      </c>
      <c r="BD41" s="752"/>
      <c r="BE41" s="753"/>
      <c r="BF41" s="753"/>
      <c r="BG41" s="753"/>
      <c r="BH41" s="753"/>
      <c r="BI41" s="753"/>
      <c r="BJ41" s="753"/>
      <c r="BK41" s="754"/>
      <c r="BL41" s="227"/>
      <c r="BM41" s="228"/>
      <c r="BN41" s="228"/>
      <c r="BO41" s="229"/>
      <c r="BP41" s="173"/>
      <c r="BQ41" s="174"/>
      <c r="BR41" s="174"/>
      <c r="BS41" s="174"/>
      <c r="BT41" s="174"/>
      <c r="BU41" s="174"/>
      <c r="BV41" s="174"/>
      <c r="BW41" s="174"/>
      <c r="BX41" s="283"/>
      <c r="BY41" s="9"/>
      <c r="BZ41" s="9"/>
      <c r="CA41" s="9"/>
      <c r="CB41" s="67"/>
      <c r="CC41" s="61"/>
      <c r="CD41" s="586" t="s">
        <v>31</v>
      </c>
      <c r="CE41" s="587"/>
      <c r="CF41" s="587"/>
      <c r="CG41" s="587"/>
      <c r="CH41" s="587"/>
      <c r="CI41" s="587"/>
      <c r="CJ41" s="587"/>
      <c r="CK41" s="587"/>
      <c r="CL41" s="587"/>
      <c r="CM41" s="587"/>
      <c r="CN41" s="587"/>
      <c r="CO41" s="587"/>
      <c r="CP41" s="587"/>
      <c r="CQ41" s="589">
        <f>SUM(AI80:AT87)</f>
        <v>69803</v>
      </c>
      <c r="CR41" s="590"/>
      <c r="CS41" s="590"/>
      <c r="CT41" s="590"/>
      <c r="CU41" s="590"/>
      <c r="CV41" s="590"/>
      <c r="CW41" s="590"/>
      <c r="CX41" s="590"/>
      <c r="CY41" s="590"/>
      <c r="CZ41" s="590"/>
      <c r="DA41" s="61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58"/>
      <c r="C42" s="158"/>
      <c r="D42" s="162"/>
      <c r="E42" s="163"/>
      <c r="F42" s="164"/>
      <c r="G42" s="163"/>
      <c r="H42" s="163"/>
      <c r="I42" s="164"/>
      <c r="J42" s="176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8"/>
      <c r="AI42" s="186"/>
      <c r="AJ42" s="187"/>
      <c r="AK42" s="187"/>
      <c r="AL42" s="187"/>
      <c r="AM42" s="188"/>
      <c r="AN42" s="188"/>
      <c r="AO42" s="188"/>
      <c r="AP42" s="189"/>
      <c r="AQ42" s="197"/>
      <c r="AR42" s="198"/>
      <c r="AS42" s="198"/>
      <c r="AT42" s="199"/>
      <c r="AU42" s="207"/>
      <c r="AV42" s="208"/>
      <c r="AW42" s="208"/>
      <c r="AX42" s="208"/>
      <c r="AY42" s="208"/>
      <c r="AZ42" s="208"/>
      <c r="BA42" s="209"/>
      <c r="BB42" s="210"/>
      <c r="BC42" s="755"/>
      <c r="BD42" s="756"/>
      <c r="BE42" s="757"/>
      <c r="BF42" s="757"/>
      <c r="BG42" s="757"/>
      <c r="BH42" s="757"/>
      <c r="BI42" s="757"/>
      <c r="BJ42" s="757"/>
      <c r="BK42" s="758"/>
      <c r="BL42" s="230"/>
      <c r="BM42" s="231"/>
      <c r="BN42" s="231"/>
      <c r="BO42" s="232"/>
      <c r="BP42" s="176"/>
      <c r="BQ42" s="177"/>
      <c r="BR42" s="177"/>
      <c r="BS42" s="177"/>
      <c r="BT42" s="177"/>
      <c r="BU42" s="177"/>
      <c r="BV42" s="177"/>
      <c r="BW42" s="177"/>
      <c r="BX42" s="284"/>
      <c r="BY42" s="9"/>
      <c r="BZ42" s="9"/>
      <c r="CA42" s="9"/>
      <c r="CB42" s="67"/>
      <c r="CC42" s="61"/>
      <c r="CD42" s="588"/>
      <c r="CE42" s="588"/>
      <c r="CF42" s="588"/>
      <c r="CG42" s="588"/>
      <c r="CH42" s="588"/>
      <c r="CI42" s="588"/>
      <c r="CJ42" s="588"/>
      <c r="CK42" s="588"/>
      <c r="CL42" s="588"/>
      <c r="CM42" s="588"/>
      <c r="CN42" s="588"/>
      <c r="CO42" s="588"/>
      <c r="CP42" s="588"/>
      <c r="CQ42" s="591"/>
      <c r="CR42" s="591"/>
      <c r="CS42" s="591"/>
      <c r="CT42" s="591"/>
      <c r="CU42" s="591"/>
      <c r="CV42" s="591"/>
      <c r="CW42" s="591"/>
      <c r="CX42" s="591"/>
      <c r="CY42" s="591"/>
      <c r="CZ42" s="591"/>
      <c r="DA42" s="61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58"/>
      <c r="C43" s="158"/>
      <c r="D43" s="165"/>
      <c r="E43" s="166"/>
      <c r="F43" s="167"/>
      <c r="G43" s="166"/>
      <c r="H43" s="166"/>
      <c r="I43" s="167"/>
      <c r="J43" s="236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8"/>
      <c r="AI43" s="239"/>
      <c r="AJ43" s="240"/>
      <c r="AK43" s="240"/>
      <c r="AL43" s="240"/>
      <c r="AM43" s="241"/>
      <c r="AN43" s="241"/>
      <c r="AO43" s="241"/>
      <c r="AP43" s="242"/>
      <c r="AQ43" s="243"/>
      <c r="AR43" s="244"/>
      <c r="AS43" s="244"/>
      <c r="AT43" s="245"/>
      <c r="AU43" s="246"/>
      <c r="AV43" s="247"/>
      <c r="AW43" s="247"/>
      <c r="AX43" s="247"/>
      <c r="AY43" s="247"/>
      <c r="AZ43" s="247"/>
      <c r="BA43" s="248"/>
      <c r="BB43" s="249"/>
      <c r="BC43" s="760"/>
      <c r="BD43" s="761"/>
      <c r="BE43" s="762"/>
      <c r="BF43" s="762"/>
      <c r="BG43" s="762"/>
      <c r="BH43" s="762"/>
      <c r="BI43" s="762"/>
      <c r="BJ43" s="762"/>
      <c r="BK43" s="763"/>
      <c r="BL43" s="280"/>
      <c r="BM43" s="281"/>
      <c r="BN43" s="281"/>
      <c r="BO43" s="282"/>
      <c r="BP43" s="236"/>
      <c r="BQ43" s="237"/>
      <c r="BR43" s="237"/>
      <c r="BS43" s="237"/>
      <c r="BT43" s="237"/>
      <c r="BU43" s="237"/>
      <c r="BV43" s="237"/>
      <c r="BW43" s="237"/>
      <c r="BX43" s="285"/>
      <c r="BY43" s="9"/>
      <c r="BZ43" s="9"/>
      <c r="CA43" s="9"/>
      <c r="CB43" s="67"/>
      <c r="CC43" s="61"/>
      <c r="CD43" s="586" t="s">
        <v>32</v>
      </c>
      <c r="CE43" s="587"/>
      <c r="CF43" s="587"/>
      <c r="CG43" s="587"/>
      <c r="CH43" s="587"/>
      <c r="CI43" s="587"/>
      <c r="CJ43" s="587"/>
      <c r="CK43" s="587"/>
      <c r="CL43" s="587"/>
      <c r="CM43" s="587"/>
      <c r="CN43" s="587"/>
      <c r="CO43" s="587"/>
      <c r="CP43" s="587"/>
      <c r="CQ43" s="589">
        <f>SUM(AU80:BB87)</f>
        <v>875</v>
      </c>
      <c r="CR43" s="590"/>
      <c r="CS43" s="590"/>
      <c r="CT43" s="590"/>
      <c r="CU43" s="590"/>
      <c r="CV43" s="590"/>
      <c r="CW43" s="590"/>
      <c r="CX43" s="590"/>
      <c r="CY43" s="590"/>
      <c r="CZ43" s="590"/>
      <c r="DA43" s="61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57"/>
      <c r="C44" s="158"/>
      <c r="D44" s="159"/>
      <c r="E44" s="160"/>
      <c r="F44" s="161"/>
      <c r="G44" s="160"/>
      <c r="H44" s="160"/>
      <c r="I44" s="161"/>
      <c r="J44" s="173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182"/>
      <c r="AJ44" s="183"/>
      <c r="AK44" s="183"/>
      <c r="AL44" s="183"/>
      <c r="AM44" s="184"/>
      <c r="AN44" s="184"/>
      <c r="AO44" s="184"/>
      <c r="AP44" s="185"/>
      <c r="AQ44" s="194"/>
      <c r="AR44" s="195"/>
      <c r="AS44" s="195"/>
      <c r="AT44" s="196"/>
      <c r="AU44" s="203"/>
      <c r="AV44" s="204"/>
      <c r="AW44" s="204"/>
      <c r="AX44" s="204"/>
      <c r="AY44" s="204"/>
      <c r="AZ44" s="204"/>
      <c r="BA44" s="205"/>
      <c r="BB44" s="206"/>
      <c r="BC44" s="751" t="str">
        <f>IF(AU44="","",ROUNDDOWN(AI44*AU44,0))</f>
        <v/>
      </c>
      <c r="BD44" s="752"/>
      <c r="BE44" s="753"/>
      <c r="BF44" s="753"/>
      <c r="BG44" s="753"/>
      <c r="BH44" s="753"/>
      <c r="BI44" s="753"/>
      <c r="BJ44" s="753"/>
      <c r="BK44" s="754"/>
      <c r="BL44" s="227"/>
      <c r="BM44" s="228"/>
      <c r="BN44" s="228"/>
      <c r="BO44" s="229"/>
      <c r="BP44" s="575"/>
      <c r="BQ44" s="576"/>
      <c r="BR44" s="576"/>
      <c r="BS44" s="576"/>
      <c r="BT44" s="576"/>
      <c r="BU44" s="576"/>
      <c r="BV44" s="576"/>
      <c r="BW44" s="576"/>
      <c r="BX44" s="577"/>
      <c r="BY44" s="9"/>
      <c r="BZ44" s="9"/>
      <c r="CA44" s="9"/>
      <c r="CB44" s="67"/>
      <c r="CC44" s="61"/>
      <c r="CD44" s="588"/>
      <c r="CE44" s="588"/>
      <c r="CF44" s="588"/>
      <c r="CG44" s="588"/>
      <c r="CH44" s="588"/>
      <c r="CI44" s="588"/>
      <c r="CJ44" s="588"/>
      <c r="CK44" s="588"/>
      <c r="CL44" s="588"/>
      <c r="CM44" s="588"/>
      <c r="CN44" s="588"/>
      <c r="CO44" s="588"/>
      <c r="CP44" s="588"/>
      <c r="CQ44" s="591"/>
      <c r="CR44" s="591"/>
      <c r="CS44" s="591"/>
      <c r="CT44" s="591"/>
      <c r="CU44" s="591"/>
      <c r="CV44" s="591"/>
      <c r="CW44" s="591"/>
      <c r="CX44" s="591"/>
      <c r="CY44" s="591"/>
      <c r="CZ44" s="591"/>
      <c r="DA44" s="61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58"/>
      <c r="C45" s="158"/>
      <c r="D45" s="162"/>
      <c r="E45" s="163"/>
      <c r="F45" s="164"/>
      <c r="G45" s="163"/>
      <c r="H45" s="163"/>
      <c r="I45" s="164"/>
      <c r="J45" s="176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8"/>
      <c r="AI45" s="186"/>
      <c r="AJ45" s="187"/>
      <c r="AK45" s="187"/>
      <c r="AL45" s="187"/>
      <c r="AM45" s="188"/>
      <c r="AN45" s="188"/>
      <c r="AO45" s="188"/>
      <c r="AP45" s="189"/>
      <c r="AQ45" s="197"/>
      <c r="AR45" s="198"/>
      <c r="AS45" s="198"/>
      <c r="AT45" s="199"/>
      <c r="AU45" s="207"/>
      <c r="AV45" s="208"/>
      <c r="AW45" s="208"/>
      <c r="AX45" s="208"/>
      <c r="AY45" s="208"/>
      <c r="AZ45" s="208"/>
      <c r="BA45" s="209"/>
      <c r="BB45" s="210"/>
      <c r="BC45" s="755"/>
      <c r="BD45" s="756"/>
      <c r="BE45" s="757"/>
      <c r="BF45" s="757"/>
      <c r="BG45" s="757"/>
      <c r="BH45" s="757"/>
      <c r="BI45" s="757"/>
      <c r="BJ45" s="757"/>
      <c r="BK45" s="758"/>
      <c r="BL45" s="230"/>
      <c r="BM45" s="231"/>
      <c r="BN45" s="231"/>
      <c r="BO45" s="232"/>
      <c r="BP45" s="578"/>
      <c r="BQ45" s="77"/>
      <c r="BR45" s="77"/>
      <c r="BS45" s="77"/>
      <c r="BT45" s="77"/>
      <c r="BU45" s="77"/>
      <c r="BV45" s="77"/>
      <c r="BW45" s="77"/>
      <c r="BX45" s="579"/>
      <c r="BY45" s="9"/>
      <c r="BZ45" s="9"/>
      <c r="CA45" s="9"/>
      <c r="CB45" s="67"/>
      <c r="CC45" s="61"/>
      <c r="CD45" s="586" t="s">
        <v>33</v>
      </c>
      <c r="CE45" s="587"/>
      <c r="CF45" s="587"/>
      <c r="CG45" s="587"/>
      <c r="CH45" s="587"/>
      <c r="CI45" s="587"/>
      <c r="CJ45" s="587"/>
      <c r="CK45" s="587"/>
      <c r="CL45" s="587"/>
      <c r="CM45" s="587"/>
      <c r="CN45" s="587"/>
      <c r="CO45" s="587"/>
      <c r="CP45" s="587"/>
      <c r="CQ45" s="589">
        <f>CQ41+CQ43</f>
        <v>70678</v>
      </c>
      <c r="CR45" s="590"/>
      <c r="CS45" s="590"/>
      <c r="CT45" s="590"/>
      <c r="CU45" s="590"/>
      <c r="CV45" s="590"/>
      <c r="CW45" s="590"/>
      <c r="CX45" s="590"/>
      <c r="CY45" s="590"/>
      <c r="CZ45" s="590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58"/>
      <c r="C46" s="158"/>
      <c r="D46" s="165"/>
      <c r="E46" s="166"/>
      <c r="F46" s="167"/>
      <c r="G46" s="166"/>
      <c r="H46" s="166"/>
      <c r="I46" s="167"/>
      <c r="J46" s="236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8"/>
      <c r="AI46" s="239"/>
      <c r="AJ46" s="240"/>
      <c r="AK46" s="240"/>
      <c r="AL46" s="240"/>
      <c r="AM46" s="241"/>
      <c r="AN46" s="241"/>
      <c r="AO46" s="241"/>
      <c r="AP46" s="242"/>
      <c r="AQ46" s="243"/>
      <c r="AR46" s="244"/>
      <c r="AS46" s="244"/>
      <c r="AT46" s="245"/>
      <c r="AU46" s="246"/>
      <c r="AV46" s="247"/>
      <c r="AW46" s="247"/>
      <c r="AX46" s="247"/>
      <c r="AY46" s="247"/>
      <c r="AZ46" s="247"/>
      <c r="BA46" s="248"/>
      <c r="BB46" s="249"/>
      <c r="BC46" s="760"/>
      <c r="BD46" s="761"/>
      <c r="BE46" s="762"/>
      <c r="BF46" s="762"/>
      <c r="BG46" s="762"/>
      <c r="BH46" s="762"/>
      <c r="BI46" s="762"/>
      <c r="BJ46" s="762"/>
      <c r="BK46" s="763"/>
      <c r="BL46" s="280"/>
      <c r="BM46" s="281"/>
      <c r="BN46" s="281"/>
      <c r="BO46" s="282"/>
      <c r="BP46" s="580"/>
      <c r="BQ46" s="581"/>
      <c r="BR46" s="581"/>
      <c r="BS46" s="581"/>
      <c r="BT46" s="581"/>
      <c r="BU46" s="581"/>
      <c r="BV46" s="581"/>
      <c r="BW46" s="581"/>
      <c r="BX46" s="582"/>
      <c r="BY46" s="9"/>
      <c r="BZ46" s="9"/>
      <c r="CA46" s="9"/>
      <c r="CB46" s="67"/>
      <c r="CC46" s="61"/>
      <c r="CD46" s="588"/>
      <c r="CE46" s="588"/>
      <c r="CF46" s="588"/>
      <c r="CG46" s="588"/>
      <c r="CH46" s="588"/>
      <c r="CI46" s="588"/>
      <c r="CJ46" s="588"/>
      <c r="CK46" s="588"/>
      <c r="CL46" s="588"/>
      <c r="CM46" s="588"/>
      <c r="CN46" s="588"/>
      <c r="CO46" s="588"/>
      <c r="CP46" s="588"/>
      <c r="CQ46" s="591"/>
      <c r="CR46" s="591"/>
      <c r="CS46" s="591"/>
      <c r="CT46" s="591"/>
      <c r="CU46" s="591"/>
      <c r="CV46" s="591"/>
      <c r="CW46" s="591"/>
      <c r="CX46" s="591"/>
      <c r="CY46" s="591"/>
      <c r="CZ46" s="59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57"/>
      <c r="C47" s="158"/>
      <c r="D47" s="159">
        <v>3</v>
      </c>
      <c r="E47" s="160"/>
      <c r="F47" s="161"/>
      <c r="G47" s="160">
        <v>26</v>
      </c>
      <c r="H47" s="160"/>
      <c r="I47" s="161"/>
      <c r="J47" s="173" t="s">
        <v>72</v>
      </c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5"/>
      <c r="AI47" s="182">
        <v>13.58</v>
      </c>
      <c r="AJ47" s="183"/>
      <c r="AK47" s="183"/>
      <c r="AL47" s="183"/>
      <c r="AM47" s="184"/>
      <c r="AN47" s="184"/>
      <c r="AO47" s="184"/>
      <c r="AP47" s="185"/>
      <c r="AQ47" s="194" t="s">
        <v>29</v>
      </c>
      <c r="AR47" s="195"/>
      <c r="AS47" s="195"/>
      <c r="AT47" s="196"/>
      <c r="AU47" s="203">
        <v>350</v>
      </c>
      <c r="AV47" s="204"/>
      <c r="AW47" s="204"/>
      <c r="AX47" s="204"/>
      <c r="AY47" s="204"/>
      <c r="AZ47" s="204"/>
      <c r="BA47" s="205"/>
      <c r="BB47" s="206"/>
      <c r="BC47" s="751">
        <f>IF(AU47="","",ROUNDDOWN(AI47*AU47,0))</f>
        <v>4753</v>
      </c>
      <c r="BD47" s="752"/>
      <c r="BE47" s="753"/>
      <c r="BF47" s="753"/>
      <c r="BG47" s="753"/>
      <c r="BH47" s="753"/>
      <c r="BI47" s="753"/>
      <c r="BJ47" s="753"/>
      <c r="BK47" s="754"/>
      <c r="BL47" s="227" t="s">
        <v>55</v>
      </c>
      <c r="BM47" s="228"/>
      <c r="BN47" s="228"/>
      <c r="BO47" s="229"/>
      <c r="BP47" s="575"/>
      <c r="BQ47" s="576"/>
      <c r="BR47" s="576"/>
      <c r="BS47" s="576"/>
      <c r="BT47" s="576"/>
      <c r="BU47" s="576"/>
      <c r="BV47" s="576"/>
      <c r="BW47" s="576"/>
      <c r="BX47" s="577"/>
      <c r="BY47" s="9"/>
      <c r="BZ47" s="9"/>
      <c r="CA47" s="9"/>
      <c r="CB47" s="67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58"/>
      <c r="C48" s="158"/>
      <c r="D48" s="162"/>
      <c r="E48" s="163"/>
      <c r="F48" s="164"/>
      <c r="G48" s="163"/>
      <c r="H48" s="163"/>
      <c r="I48" s="164"/>
      <c r="J48" s="176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8"/>
      <c r="AI48" s="186"/>
      <c r="AJ48" s="187"/>
      <c r="AK48" s="187"/>
      <c r="AL48" s="187"/>
      <c r="AM48" s="188"/>
      <c r="AN48" s="188"/>
      <c r="AO48" s="188"/>
      <c r="AP48" s="189"/>
      <c r="AQ48" s="197"/>
      <c r="AR48" s="198"/>
      <c r="AS48" s="198"/>
      <c r="AT48" s="199"/>
      <c r="AU48" s="207"/>
      <c r="AV48" s="208"/>
      <c r="AW48" s="208"/>
      <c r="AX48" s="208"/>
      <c r="AY48" s="208"/>
      <c r="AZ48" s="208"/>
      <c r="BA48" s="209"/>
      <c r="BB48" s="210"/>
      <c r="BC48" s="755"/>
      <c r="BD48" s="756"/>
      <c r="BE48" s="757"/>
      <c r="BF48" s="757"/>
      <c r="BG48" s="757"/>
      <c r="BH48" s="757"/>
      <c r="BI48" s="757"/>
      <c r="BJ48" s="757"/>
      <c r="BK48" s="758"/>
      <c r="BL48" s="230"/>
      <c r="BM48" s="231"/>
      <c r="BN48" s="231"/>
      <c r="BO48" s="232"/>
      <c r="BP48" s="578"/>
      <c r="BQ48" s="77"/>
      <c r="BR48" s="77"/>
      <c r="BS48" s="77"/>
      <c r="BT48" s="77"/>
      <c r="BU48" s="77"/>
      <c r="BV48" s="77"/>
      <c r="BW48" s="77"/>
      <c r="BX48" s="579"/>
      <c r="BY48" s="9"/>
      <c r="BZ48" s="9"/>
      <c r="CA48" s="9"/>
      <c r="CB48" s="67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58"/>
      <c r="C49" s="158"/>
      <c r="D49" s="165"/>
      <c r="E49" s="166"/>
      <c r="F49" s="167"/>
      <c r="G49" s="166"/>
      <c r="H49" s="166"/>
      <c r="I49" s="167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8"/>
      <c r="AI49" s="239"/>
      <c r="AJ49" s="240"/>
      <c r="AK49" s="240"/>
      <c r="AL49" s="240"/>
      <c r="AM49" s="241"/>
      <c r="AN49" s="241"/>
      <c r="AO49" s="241"/>
      <c r="AP49" s="242"/>
      <c r="AQ49" s="243"/>
      <c r="AR49" s="244"/>
      <c r="AS49" s="244"/>
      <c r="AT49" s="245"/>
      <c r="AU49" s="246"/>
      <c r="AV49" s="247"/>
      <c r="AW49" s="247"/>
      <c r="AX49" s="247"/>
      <c r="AY49" s="247"/>
      <c r="AZ49" s="247"/>
      <c r="BA49" s="248"/>
      <c r="BB49" s="249"/>
      <c r="BC49" s="760"/>
      <c r="BD49" s="761"/>
      <c r="BE49" s="762"/>
      <c r="BF49" s="762"/>
      <c r="BG49" s="762"/>
      <c r="BH49" s="762"/>
      <c r="BI49" s="762"/>
      <c r="BJ49" s="762"/>
      <c r="BK49" s="763"/>
      <c r="BL49" s="280"/>
      <c r="BM49" s="281"/>
      <c r="BN49" s="281"/>
      <c r="BO49" s="282"/>
      <c r="BP49" s="580"/>
      <c r="BQ49" s="581"/>
      <c r="BR49" s="581"/>
      <c r="BS49" s="581"/>
      <c r="BT49" s="581"/>
      <c r="BU49" s="581"/>
      <c r="BV49" s="581"/>
      <c r="BW49" s="581"/>
      <c r="BX49" s="582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57"/>
      <c r="C50" s="158"/>
      <c r="D50" s="159"/>
      <c r="E50" s="160"/>
      <c r="F50" s="161"/>
      <c r="G50" s="160"/>
      <c r="H50" s="160"/>
      <c r="I50" s="161"/>
      <c r="J50" s="173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5"/>
      <c r="AI50" s="182"/>
      <c r="AJ50" s="183"/>
      <c r="AK50" s="183"/>
      <c r="AL50" s="183"/>
      <c r="AM50" s="184"/>
      <c r="AN50" s="184"/>
      <c r="AO50" s="184"/>
      <c r="AP50" s="185"/>
      <c r="AQ50" s="194"/>
      <c r="AR50" s="195"/>
      <c r="AS50" s="195"/>
      <c r="AT50" s="196"/>
      <c r="AU50" s="203"/>
      <c r="AV50" s="204"/>
      <c r="AW50" s="204"/>
      <c r="AX50" s="204"/>
      <c r="AY50" s="204"/>
      <c r="AZ50" s="204"/>
      <c r="BA50" s="205"/>
      <c r="BB50" s="206"/>
      <c r="BC50" s="751" t="str">
        <f>IF(AU50="","",ROUNDDOWN(AI50*AU50,0))</f>
        <v/>
      </c>
      <c r="BD50" s="752"/>
      <c r="BE50" s="753"/>
      <c r="BF50" s="753"/>
      <c r="BG50" s="753"/>
      <c r="BH50" s="753"/>
      <c r="BI50" s="753"/>
      <c r="BJ50" s="753"/>
      <c r="BK50" s="754"/>
      <c r="BL50" s="227"/>
      <c r="BM50" s="228"/>
      <c r="BN50" s="228"/>
      <c r="BO50" s="229"/>
      <c r="BP50" s="575"/>
      <c r="BQ50" s="576"/>
      <c r="BR50" s="576"/>
      <c r="BS50" s="576"/>
      <c r="BT50" s="576"/>
      <c r="BU50" s="576"/>
      <c r="BV50" s="576"/>
      <c r="BW50" s="576"/>
      <c r="BX50" s="577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58"/>
      <c r="C51" s="158"/>
      <c r="D51" s="162"/>
      <c r="E51" s="163"/>
      <c r="F51" s="164"/>
      <c r="G51" s="163"/>
      <c r="H51" s="163"/>
      <c r="I51" s="164"/>
      <c r="J51" s="176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8"/>
      <c r="AI51" s="186"/>
      <c r="AJ51" s="187"/>
      <c r="AK51" s="187"/>
      <c r="AL51" s="187"/>
      <c r="AM51" s="188"/>
      <c r="AN51" s="188"/>
      <c r="AO51" s="188"/>
      <c r="AP51" s="189"/>
      <c r="AQ51" s="197"/>
      <c r="AR51" s="198"/>
      <c r="AS51" s="198"/>
      <c r="AT51" s="199"/>
      <c r="AU51" s="207"/>
      <c r="AV51" s="208"/>
      <c r="AW51" s="208"/>
      <c r="AX51" s="208"/>
      <c r="AY51" s="208"/>
      <c r="AZ51" s="208"/>
      <c r="BA51" s="209"/>
      <c r="BB51" s="210"/>
      <c r="BC51" s="755"/>
      <c r="BD51" s="756"/>
      <c r="BE51" s="757"/>
      <c r="BF51" s="757"/>
      <c r="BG51" s="757"/>
      <c r="BH51" s="757"/>
      <c r="BI51" s="757"/>
      <c r="BJ51" s="757"/>
      <c r="BK51" s="758"/>
      <c r="BL51" s="230"/>
      <c r="BM51" s="231"/>
      <c r="BN51" s="231"/>
      <c r="BO51" s="232"/>
      <c r="BP51" s="578"/>
      <c r="BQ51" s="77"/>
      <c r="BR51" s="77"/>
      <c r="BS51" s="77"/>
      <c r="BT51" s="77"/>
      <c r="BU51" s="77"/>
      <c r="BV51" s="77"/>
      <c r="BW51" s="77"/>
      <c r="BX51" s="579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58"/>
      <c r="C52" s="158"/>
      <c r="D52" s="165"/>
      <c r="E52" s="166"/>
      <c r="F52" s="167"/>
      <c r="G52" s="166"/>
      <c r="H52" s="166"/>
      <c r="I52" s="167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8"/>
      <c r="AI52" s="239"/>
      <c r="AJ52" s="240"/>
      <c r="AK52" s="240"/>
      <c r="AL52" s="240"/>
      <c r="AM52" s="241"/>
      <c r="AN52" s="241"/>
      <c r="AO52" s="241"/>
      <c r="AP52" s="242"/>
      <c r="AQ52" s="243"/>
      <c r="AR52" s="244"/>
      <c r="AS52" s="244"/>
      <c r="AT52" s="245"/>
      <c r="AU52" s="246"/>
      <c r="AV52" s="247"/>
      <c r="AW52" s="247"/>
      <c r="AX52" s="247"/>
      <c r="AY52" s="247"/>
      <c r="AZ52" s="247"/>
      <c r="BA52" s="248"/>
      <c r="BB52" s="249"/>
      <c r="BC52" s="760"/>
      <c r="BD52" s="761"/>
      <c r="BE52" s="762"/>
      <c r="BF52" s="762"/>
      <c r="BG52" s="762"/>
      <c r="BH52" s="762"/>
      <c r="BI52" s="762"/>
      <c r="BJ52" s="762"/>
      <c r="BK52" s="763"/>
      <c r="BL52" s="280"/>
      <c r="BM52" s="281"/>
      <c r="BN52" s="281"/>
      <c r="BO52" s="282"/>
      <c r="BP52" s="580"/>
      <c r="BQ52" s="581"/>
      <c r="BR52" s="581"/>
      <c r="BS52" s="581"/>
      <c r="BT52" s="581"/>
      <c r="BU52" s="581"/>
      <c r="BV52" s="581"/>
      <c r="BW52" s="581"/>
      <c r="BX52" s="582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57"/>
      <c r="C53" s="158"/>
      <c r="D53" s="159"/>
      <c r="E53" s="160"/>
      <c r="F53" s="161"/>
      <c r="G53" s="160"/>
      <c r="H53" s="160"/>
      <c r="I53" s="161"/>
      <c r="J53" s="173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5"/>
      <c r="AI53" s="182"/>
      <c r="AJ53" s="183"/>
      <c r="AK53" s="183"/>
      <c r="AL53" s="183"/>
      <c r="AM53" s="184"/>
      <c r="AN53" s="184"/>
      <c r="AO53" s="184"/>
      <c r="AP53" s="185"/>
      <c r="AQ53" s="194"/>
      <c r="AR53" s="195"/>
      <c r="AS53" s="195"/>
      <c r="AT53" s="196"/>
      <c r="AU53" s="203"/>
      <c r="AV53" s="204"/>
      <c r="AW53" s="204"/>
      <c r="AX53" s="204"/>
      <c r="AY53" s="204"/>
      <c r="AZ53" s="204"/>
      <c r="BA53" s="205"/>
      <c r="BB53" s="206"/>
      <c r="BC53" s="751" t="str">
        <f>IF(AU53="","",ROUNDDOWN(AI53*AU53,0))</f>
        <v/>
      </c>
      <c r="BD53" s="752"/>
      <c r="BE53" s="753"/>
      <c r="BF53" s="753"/>
      <c r="BG53" s="753"/>
      <c r="BH53" s="753"/>
      <c r="BI53" s="753"/>
      <c r="BJ53" s="753"/>
      <c r="BK53" s="754"/>
      <c r="BL53" s="227"/>
      <c r="BM53" s="228"/>
      <c r="BN53" s="228"/>
      <c r="BO53" s="229"/>
      <c r="BP53" s="575"/>
      <c r="BQ53" s="576"/>
      <c r="BR53" s="576"/>
      <c r="BS53" s="576"/>
      <c r="BT53" s="576"/>
      <c r="BU53" s="576"/>
      <c r="BV53" s="576"/>
      <c r="BW53" s="576"/>
      <c r="BX53" s="577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58"/>
      <c r="C54" s="158"/>
      <c r="D54" s="162"/>
      <c r="E54" s="163"/>
      <c r="F54" s="164"/>
      <c r="G54" s="163"/>
      <c r="H54" s="163"/>
      <c r="I54" s="164"/>
      <c r="J54" s="176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8"/>
      <c r="AI54" s="186"/>
      <c r="AJ54" s="187"/>
      <c r="AK54" s="187"/>
      <c r="AL54" s="187"/>
      <c r="AM54" s="188"/>
      <c r="AN54" s="188"/>
      <c r="AO54" s="188"/>
      <c r="AP54" s="189"/>
      <c r="AQ54" s="197"/>
      <c r="AR54" s="198"/>
      <c r="AS54" s="198"/>
      <c r="AT54" s="199"/>
      <c r="AU54" s="207"/>
      <c r="AV54" s="208"/>
      <c r="AW54" s="208"/>
      <c r="AX54" s="208"/>
      <c r="AY54" s="208"/>
      <c r="AZ54" s="208"/>
      <c r="BA54" s="209"/>
      <c r="BB54" s="210"/>
      <c r="BC54" s="755"/>
      <c r="BD54" s="756"/>
      <c r="BE54" s="757"/>
      <c r="BF54" s="757"/>
      <c r="BG54" s="757"/>
      <c r="BH54" s="757"/>
      <c r="BI54" s="757"/>
      <c r="BJ54" s="757"/>
      <c r="BK54" s="758"/>
      <c r="BL54" s="230"/>
      <c r="BM54" s="231"/>
      <c r="BN54" s="231"/>
      <c r="BO54" s="232"/>
      <c r="BP54" s="578"/>
      <c r="BQ54" s="77"/>
      <c r="BR54" s="77"/>
      <c r="BS54" s="77"/>
      <c r="BT54" s="77"/>
      <c r="BU54" s="77"/>
      <c r="BV54" s="77"/>
      <c r="BW54" s="77"/>
      <c r="BX54" s="579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58"/>
      <c r="C55" s="158"/>
      <c r="D55" s="165"/>
      <c r="E55" s="166"/>
      <c r="F55" s="167"/>
      <c r="G55" s="166"/>
      <c r="H55" s="166"/>
      <c r="I55" s="167"/>
      <c r="J55" s="236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8"/>
      <c r="AI55" s="239"/>
      <c r="AJ55" s="240"/>
      <c r="AK55" s="240"/>
      <c r="AL55" s="240"/>
      <c r="AM55" s="241"/>
      <c r="AN55" s="241"/>
      <c r="AO55" s="241"/>
      <c r="AP55" s="242"/>
      <c r="AQ55" s="243"/>
      <c r="AR55" s="244"/>
      <c r="AS55" s="244"/>
      <c r="AT55" s="245"/>
      <c r="AU55" s="246"/>
      <c r="AV55" s="247"/>
      <c r="AW55" s="247"/>
      <c r="AX55" s="247"/>
      <c r="AY55" s="247"/>
      <c r="AZ55" s="247"/>
      <c r="BA55" s="248"/>
      <c r="BB55" s="249"/>
      <c r="BC55" s="760"/>
      <c r="BD55" s="761"/>
      <c r="BE55" s="762"/>
      <c r="BF55" s="762"/>
      <c r="BG55" s="762"/>
      <c r="BH55" s="762"/>
      <c r="BI55" s="762"/>
      <c r="BJ55" s="762"/>
      <c r="BK55" s="763"/>
      <c r="BL55" s="280"/>
      <c r="BM55" s="281"/>
      <c r="BN55" s="281"/>
      <c r="BO55" s="282"/>
      <c r="BP55" s="580"/>
      <c r="BQ55" s="581"/>
      <c r="BR55" s="581"/>
      <c r="BS55" s="581"/>
      <c r="BT55" s="581"/>
      <c r="BU55" s="581"/>
      <c r="BV55" s="581"/>
      <c r="BW55" s="581"/>
      <c r="BX55" s="582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57"/>
      <c r="C56" s="158"/>
      <c r="D56" s="159"/>
      <c r="E56" s="160"/>
      <c r="F56" s="161"/>
      <c r="G56" s="160"/>
      <c r="H56" s="160"/>
      <c r="I56" s="161"/>
      <c r="J56" s="17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5"/>
      <c r="AI56" s="182"/>
      <c r="AJ56" s="183"/>
      <c r="AK56" s="183"/>
      <c r="AL56" s="183"/>
      <c r="AM56" s="184"/>
      <c r="AN56" s="184"/>
      <c r="AO56" s="184"/>
      <c r="AP56" s="185"/>
      <c r="AQ56" s="194"/>
      <c r="AR56" s="195"/>
      <c r="AS56" s="195"/>
      <c r="AT56" s="196"/>
      <c r="AU56" s="203"/>
      <c r="AV56" s="204"/>
      <c r="AW56" s="204"/>
      <c r="AX56" s="204"/>
      <c r="AY56" s="204"/>
      <c r="AZ56" s="204"/>
      <c r="BA56" s="205"/>
      <c r="BB56" s="206"/>
      <c r="BC56" s="751" t="str">
        <f>IF(AU56="","",ROUNDDOWN(AI56*AU56,0))</f>
        <v/>
      </c>
      <c r="BD56" s="752"/>
      <c r="BE56" s="753"/>
      <c r="BF56" s="753"/>
      <c r="BG56" s="753"/>
      <c r="BH56" s="753"/>
      <c r="BI56" s="753"/>
      <c r="BJ56" s="753"/>
      <c r="BK56" s="754"/>
      <c r="BL56" s="227"/>
      <c r="BM56" s="228"/>
      <c r="BN56" s="228"/>
      <c r="BO56" s="229"/>
      <c r="BP56" s="575"/>
      <c r="BQ56" s="576"/>
      <c r="BR56" s="576"/>
      <c r="BS56" s="576"/>
      <c r="BT56" s="576"/>
      <c r="BU56" s="576"/>
      <c r="BV56" s="576"/>
      <c r="BW56" s="576"/>
      <c r="BX56" s="577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58"/>
      <c r="C57" s="158"/>
      <c r="D57" s="162"/>
      <c r="E57" s="163"/>
      <c r="F57" s="164"/>
      <c r="G57" s="163"/>
      <c r="H57" s="163"/>
      <c r="I57" s="164"/>
      <c r="J57" s="176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8"/>
      <c r="AI57" s="186"/>
      <c r="AJ57" s="187"/>
      <c r="AK57" s="187"/>
      <c r="AL57" s="187"/>
      <c r="AM57" s="188"/>
      <c r="AN57" s="188"/>
      <c r="AO57" s="188"/>
      <c r="AP57" s="189"/>
      <c r="AQ57" s="197"/>
      <c r="AR57" s="198"/>
      <c r="AS57" s="198"/>
      <c r="AT57" s="199"/>
      <c r="AU57" s="207"/>
      <c r="AV57" s="208"/>
      <c r="AW57" s="208"/>
      <c r="AX57" s="208"/>
      <c r="AY57" s="208"/>
      <c r="AZ57" s="208"/>
      <c r="BA57" s="209"/>
      <c r="BB57" s="210"/>
      <c r="BC57" s="755"/>
      <c r="BD57" s="756"/>
      <c r="BE57" s="757"/>
      <c r="BF57" s="757"/>
      <c r="BG57" s="757"/>
      <c r="BH57" s="757"/>
      <c r="BI57" s="757"/>
      <c r="BJ57" s="757"/>
      <c r="BK57" s="758"/>
      <c r="BL57" s="230"/>
      <c r="BM57" s="231"/>
      <c r="BN57" s="231"/>
      <c r="BO57" s="232"/>
      <c r="BP57" s="578"/>
      <c r="BQ57" s="77"/>
      <c r="BR57" s="77"/>
      <c r="BS57" s="77"/>
      <c r="BT57" s="77"/>
      <c r="BU57" s="77"/>
      <c r="BV57" s="77"/>
      <c r="BW57" s="77"/>
      <c r="BX57" s="579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58"/>
      <c r="C58" s="158"/>
      <c r="D58" s="165"/>
      <c r="E58" s="166"/>
      <c r="F58" s="167"/>
      <c r="G58" s="166"/>
      <c r="H58" s="166"/>
      <c r="I58" s="167"/>
      <c r="J58" s="236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8"/>
      <c r="AI58" s="239"/>
      <c r="AJ58" s="240"/>
      <c r="AK58" s="240"/>
      <c r="AL58" s="240"/>
      <c r="AM58" s="241"/>
      <c r="AN58" s="241"/>
      <c r="AO58" s="241"/>
      <c r="AP58" s="242"/>
      <c r="AQ58" s="243"/>
      <c r="AR58" s="244"/>
      <c r="AS58" s="244"/>
      <c r="AT58" s="245"/>
      <c r="AU58" s="246"/>
      <c r="AV58" s="247"/>
      <c r="AW58" s="247"/>
      <c r="AX58" s="247"/>
      <c r="AY58" s="247"/>
      <c r="AZ58" s="247"/>
      <c r="BA58" s="248"/>
      <c r="BB58" s="249"/>
      <c r="BC58" s="760"/>
      <c r="BD58" s="761"/>
      <c r="BE58" s="762"/>
      <c r="BF58" s="762"/>
      <c r="BG58" s="762"/>
      <c r="BH58" s="762"/>
      <c r="BI58" s="762"/>
      <c r="BJ58" s="762"/>
      <c r="BK58" s="763"/>
      <c r="BL58" s="280"/>
      <c r="BM58" s="281"/>
      <c r="BN58" s="281"/>
      <c r="BO58" s="282"/>
      <c r="BP58" s="580"/>
      <c r="BQ58" s="581"/>
      <c r="BR58" s="581"/>
      <c r="BS58" s="581"/>
      <c r="BT58" s="581"/>
      <c r="BU58" s="581"/>
      <c r="BV58" s="581"/>
      <c r="BW58" s="581"/>
      <c r="BX58" s="582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57"/>
      <c r="C59" s="158"/>
      <c r="D59" s="159"/>
      <c r="E59" s="160"/>
      <c r="F59" s="161"/>
      <c r="G59" s="160"/>
      <c r="H59" s="160"/>
      <c r="I59" s="161"/>
      <c r="J59" s="173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5"/>
      <c r="AI59" s="182"/>
      <c r="AJ59" s="183"/>
      <c r="AK59" s="183"/>
      <c r="AL59" s="183"/>
      <c r="AM59" s="184"/>
      <c r="AN59" s="184"/>
      <c r="AO59" s="184"/>
      <c r="AP59" s="185"/>
      <c r="AQ59" s="194"/>
      <c r="AR59" s="195"/>
      <c r="AS59" s="195"/>
      <c r="AT59" s="196"/>
      <c r="AU59" s="203"/>
      <c r="AV59" s="204"/>
      <c r="AW59" s="204"/>
      <c r="AX59" s="204"/>
      <c r="AY59" s="204"/>
      <c r="AZ59" s="204"/>
      <c r="BA59" s="205"/>
      <c r="BB59" s="206"/>
      <c r="BC59" s="751" t="str">
        <f>IF(AU59="","",ROUNDDOWN(AI59*AU59,0))</f>
        <v/>
      </c>
      <c r="BD59" s="752"/>
      <c r="BE59" s="753"/>
      <c r="BF59" s="753"/>
      <c r="BG59" s="753"/>
      <c r="BH59" s="753"/>
      <c r="BI59" s="753"/>
      <c r="BJ59" s="753"/>
      <c r="BK59" s="754"/>
      <c r="BL59" s="227"/>
      <c r="BM59" s="228"/>
      <c r="BN59" s="228"/>
      <c r="BO59" s="229"/>
      <c r="BP59" s="575"/>
      <c r="BQ59" s="576"/>
      <c r="BR59" s="576"/>
      <c r="BS59" s="576"/>
      <c r="BT59" s="576"/>
      <c r="BU59" s="576"/>
      <c r="BV59" s="576"/>
      <c r="BW59" s="576"/>
      <c r="BX59" s="577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58"/>
      <c r="C60" s="158"/>
      <c r="D60" s="162"/>
      <c r="E60" s="163"/>
      <c r="F60" s="164"/>
      <c r="G60" s="163"/>
      <c r="H60" s="163"/>
      <c r="I60" s="164"/>
      <c r="J60" s="176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8"/>
      <c r="AI60" s="186"/>
      <c r="AJ60" s="187"/>
      <c r="AK60" s="187"/>
      <c r="AL60" s="187"/>
      <c r="AM60" s="188"/>
      <c r="AN60" s="188"/>
      <c r="AO60" s="188"/>
      <c r="AP60" s="189"/>
      <c r="AQ60" s="197"/>
      <c r="AR60" s="198"/>
      <c r="AS60" s="198"/>
      <c r="AT60" s="199"/>
      <c r="AU60" s="207"/>
      <c r="AV60" s="208"/>
      <c r="AW60" s="208"/>
      <c r="AX60" s="208"/>
      <c r="AY60" s="208"/>
      <c r="AZ60" s="208"/>
      <c r="BA60" s="209"/>
      <c r="BB60" s="210"/>
      <c r="BC60" s="755"/>
      <c r="BD60" s="756"/>
      <c r="BE60" s="757"/>
      <c r="BF60" s="757"/>
      <c r="BG60" s="757"/>
      <c r="BH60" s="757"/>
      <c r="BI60" s="757"/>
      <c r="BJ60" s="757"/>
      <c r="BK60" s="758"/>
      <c r="BL60" s="230"/>
      <c r="BM60" s="231"/>
      <c r="BN60" s="231"/>
      <c r="BO60" s="232"/>
      <c r="BP60" s="578"/>
      <c r="BQ60" s="77"/>
      <c r="BR60" s="77"/>
      <c r="BS60" s="77"/>
      <c r="BT60" s="77"/>
      <c r="BU60" s="77"/>
      <c r="BV60" s="77"/>
      <c r="BW60" s="77"/>
      <c r="BX60" s="579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58"/>
      <c r="C61" s="158"/>
      <c r="D61" s="165"/>
      <c r="E61" s="166"/>
      <c r="F61" s="167"/>
      <c r="G61" s="166"/>
      <c r="H61" s="166"/>
      <c r="I61" s="167"/>
      <c r="J61" s="236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8"/>
      <c r="AI61" s="239"/>
      <c r="AJ61" s="240"/>
      <c r="AK61" s="240"/>
      <c r="AL61" s="240"/>
      <c r="AM61" s="241"/>
      <c r="AN61" s="241"/>
      <c r="AO61" s="241"/>
      <c r="AP61" s="242"/>
      <c r="AQ61" s="243"/>
      <c r="AR61" s="244"/>
      <c r="AS61" s="244"/>
      <c r="AT61" s="245"/>
      <c r="AU61" s="246"/>
      <c r="AV61" s="247"/>
      <c r="AW61" s="247"/>
      <c r="AX61" s="247"/>
      <c r="AY61" s="247"/>
      <c r="AZ61" s="247"/>
      <c r="BA61" s="248"/>
      <c r="BB61" s="249"/>
      <c r="BC61" s="760"/>
      <c r="BD61" s="761"/>
      <c r="BE61" s="762"/>
      <c r="BF61" s="762"/>
      <c r="BG61" s="762"/>
      <c r="BH61" s="762"/>
      <c r="BI61" s="762"/>
      <c r="BJ61" s="762"/>
      <c r="BK61" s="763"/>
      <c r="BL61" s="280"/>
      <c r="BM61" s="281"/>
      <c r="BN61" s="281"/>
      <c r="BO61" s="282"/>
      <c r="BP61" s="580"/>
      <c r="BQ61" s="581"/>
      <c r="BR61" s="581"/>
      <c r="BS61" s="581"/>
      <c r="BT61" s="581"/>
      <c r="BU61" s="581"/>
      <c r="BV61" s="581"/>
      <c r="BW61" s="581"/>
      <c r="BX61" s="582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57"/>
      <c r="C62" s="158"/>
      <c r="D62" s="159"/>
      <c r="E62" s="160"/>
      <c r="F62" s="161"/>
      <c r="G62" s="160"/>
      <c r="H62" s="160"/>
      <c r="I62" s="161"/>
      <c r="J62" s="173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5"/>
      <c r="AI62" s="182"/>
      <c r="AJ62" s="183"/>
      <c r="AK62" s="183"/>
      <c r="AL62" s="183"/>
      <c r="AM62" s="184"/>
      <c r="AN62" s="184"/>
      <c r="AO62" s="184"/>
      <c r="AP62" s="185"/>
      <c r="AQ62" s="194"/>
      <c r="AR62" s="195"/>
      <c r="AS62" s="195"/>
      <c r="AT62" s="196"/>
      <c r="AU62" s="203"/>
      <c r="AV62" s="204"/>
      <c r="AW62" s="204"/>
      <c r="AX62" s="204"/>
      <c r="AY62" s="204"/>
      <c r="AZ62" s="204"/>
      <c r="BA62" s="205"/>
      <c r="BB62" s="206"/>
      <c r="BC62" s="751" t="str">
        <f>IF(AU62="","",ROUNDDOWN(AI62*AU62,0))</f>
        <v/>
      </c>
      <c r="BD62" s="752"/>
      <c r="BE62" s="753"/>
      <c r="BF62" s="753"/>
      <c r="BG62" s="753"/>
      <c r="BH62" s="753"/>
      <c r="BI62" s="753"/>
      <c r="BJ62" s="753"/>
      <c r="BK62" s="754"/>
      <c r="BL62" s="227"/>
      <c r="BM62" s="228"/>
      <c r="BN62" s="228"/>
      <c r="BO62" s="229"/>
      <c r="BP62" s="575"/>
      <c r="BQ62" s="576"/>
      <c r="BR62" s="576"/>
      <c r="BS62" s="576"/>
      <c r="BT62" s="576"/>
      <c r="BU62" s="576"/>
      <c r="BV62" s="576"/>
      <c r="BW62" s="576"/>
      <c r="BX62" s="577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58"/>
      <c r="C63" s="158"/>
      <c r="D63" s="162"/>
      <c r="E63" s="163"/>
      <c r="F63" s="164"/>
      <c r="G63" s="163"/>
      <c r="H63" s="163"/>
      <c r="I63" s="164"/>
      <c r="J63" s="176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8"/>
      <c r="AI63" s="186"/>
      <c r="AJ63" s="187"/>
      <c r="AK63" s="187"/>
      <c r="AL63" s="187"/>
      <c r="AM63" s="188"/>
      <c r="AN63" s="188"/>
      <c r="AO63" s="188"/>
      <c r="AP63" s="189"/>
      <c r="AQ63" s="197"/>
      <c r="AR63" s="198"/>
      <c r="AS63" s="198"/>
      <c r="AT63" s="199"/>
      <c r="AU63" s="207"/>
      <c r="AV63" s="208"/>
      <c r="AW63" s="208"/>
      <c r="AX63" s="208"/>
      <c r="AY63" s="208"/>
      <c r="AZ63" s="208"/>
      <c r="BA63" s="209"/>
      <c r="BB63" s="210"/>
      <c r="BC63" s="755"/>
      <c r="BD63" s="756"/>
      <c r="BE63" s="757"/>
      <c r="BF63" s="757"/>
      <c r="BG63" s="757"/>
      <c r="BH63" s="757"/>
      <c r="BI63" s="757"/>
      <c r="BJ63" s="757"/>
      <c r="BK63" s="758"/>
      <c r="BL63" s="230"/>
      <c r="BM63" s="231"/>
      <c r="BN63" s="231"/>
      <c r="BO63" s="232"/>
      <c r="BP63" s="578"/>
      <c r="BQ63" s="77"/>
      <c r="BR63" s="77"/>
      <c r="BS63" s="77"/>
      <c r="BT63" s="77"/>
      <c r="BU63" s="77"/>
      <c r="BV63" s="77"/>
      <c r="BW63" s="77"/>
      <c r="BX63" s="579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58"/>
      <c r="C64" s="158"/>
      <c r="D64" s="165"/>
      <c r="E64" s="166"/>
      <c r="F64" s="167"/>
      <c r="G64" s="166"/>
      <c r="H64" s="166"/>
      <c r="I64" s="167"/>
      <c r="J64" s="236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/>
      <c r="AI64" s="239"/>
      <c r="AJ64" s="240"/>
      <c r="AK64" s="240"/>
      <c r="AL64" s="240"/>
      <c r="AM64" s="241"/>
      <c r="AN64" s="241"/>
      <c r="AO64" s="241"/>
      <c r="AP64" s="242"/>
      <c r="AQ64" s="243"/>
      <c r="AR64" s="244"/>
      <c r="AS64" s="244"/>
      <c r="AT64" s="245"/>
      <c r="AU64" s="246"/>
      <c r="AV64" s="247"/>
      <c r="AW64" s="247"/>
      <c r="AX64" s="247"/>
      <c r="AY64" s="247"/>
      <c r="AZ64" s="247"/>
      <c r="BA64" s="248"/>
      <c r="BB64" s="249"/>
      <c r="BC64" s="760"/>
      <c r="BD64" s="761"/>
      <c r="BE64" s="762"/>
      <c r="BF64" s="762"/>
      <c r="BG64" s="762"/>
      <c r="BH64" s="762"/>
      <c r="BI64" s="762"/>
      <c r="BJ64" s="762"/>
      <c r="BK64" s="763"/>
      <c r="BL64" s="280"/>
      <c r="BM64" s="281"/>
      <c r="BN64" s="281"/>
      <c r="BO64" s="282"/>
      <c r="BP64" s="580"/>
      <c r="BQ64" s="581"/>
      <c r="BR64" s="581"/>
      <c r="BS64" s="581"/>
      <c r="BT64" s="581"/>
      <c r="BU64" s="581"/>
      <c r="BV64" s="581"/>
      <c r="BW64" s="581"/>
      <c r="BX64" s="582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57"/>
      <c r="C65" s="158"/>
      <c r="D65" s="159"/>
      <c r="E65" s="160"/>
      <c r="F65" s="161"/>
      <c r="G65" s="160"/>
      <c r="H65" s="160"/>
      <c r="I65" s="161"/>
      <c r="J65" s="173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5"/>
      <c r="AI65" s="182"/>
      <c r="AJ65" s="183"/>
      <c r="AK65" s="183"/>
      <c r="AL65" s="183"/>
      <c r="AM65" s="184"/>
      <c r="AN65" s="184"/>
      <c r="AO65" s="184"/>
      <c r="AP65" s="185"/>
      <c r="AQ65" s="194"/>
      <c r="AR65" s="195"/>
      <c r="AS65" s="195"/>
      <c r="AT65" s="196"/>
      <c r="AU65" s="203"/>
      <c r="AV65" s="204"/>
      <c r="AW65" s="204"/>
      <c r="AX65" s="204"/>
      <c r="AY65" s="204"/>
      <c r="AZ65" s="204"/>
      <c r="BA65" s="205"/>
      <c r="BB65" s="206"/>
      <c r="BC65" s="751" t="str">
        <f>IF(AU65="","",ROUNDDOWN(AI65*AU65,0))</f>
        <v/>
      </c>
      <c r="BD65" s="752"/>
      <c r="BE65" s="753"/>
      <c r="BF65" s="753"/>
      <c r="BG65" s="753"/>
      <c r="BH65" s="753"/>
      <c r="BI65" s="753"/>
      <c r="BJ65" s="753"/>
      <c r="BK65" s="754"/>
      <c r="BL65" s="227"/>
      <c r="BM65" s="228"/>
      <c r="BN65" s="228"/>
      <c r="BO65" s="229"/>
      <c r="BP65" s="575"/>
      <c r="BQ65" s="576"/>
      <c r="BR65" s="576"/>
      <c r="BS65" s="576"/>
      <c r="BT65" s="576"/>
      <c r="BU65" s="576"/>
      <c r="BV65" s="576"/>
      <c r="BW65" s="576"/>
      <c r="BX65" s="577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58"/>
      <c r="C66" s="158"/>
      <c r="D66" s="162"/>
      <c r="E66" s="163"/>
      <c r="F66" s="164"/>
      <c r="G66" s="163"/>
      <c r="H66" s="163"/>
      <c r="I66" s="164"/>
      <c r="J66" s="176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8"/>
      <c r="AI66" s="186"/>
      <c r="AJ66" s="187"/>
      <c r="AK66" s="187"/>
      <c r="AL66" s="187"/>
      <c r="AM66" s="188"/>
      <c r="AN66" s="188"/>
      <c r="AO66" s="188"/>
      <c r="AP66" s="189"/>
      <c r="AQ66" s="197"/>
      <c r="AR66" s="198"/>
      <c r="AS66" s="198"/>
      <c r="AT66" s="199"/>
      <c r="AU66" s="207"/>
      <c r="AV66" s="208"/>
      <c r="AW66" s="208"/>
      <c r="AX66" s="208"/>
      <c r="AY66" s="208"/>
      <c r="AZ66" s="208"/>
      <c r="BA66" s="209"/>
      <c r="BB66" s="210"/>
      <c r="BC66" s="755"/>
      <c r="BD66" s="756"/>
      <c r="BE66" s="757"/>
      <c r="BF66" s="757"/>
      <c r="BG66" s="757"/>
      <c r="BH66" s="757"/>
      <c r="BI66" s="757"/>
      <c r="BJ66" s="757"/>
      <c r="BK66" s="758"/>
      <c r="BL66" s="230"/>
      <c r="BM66" s="231"/>
      <c r="BN66" s="231"/>
      <c r="BO66" s="232"/>
      <c r="BP66" s="578"/>
      <c r="BQ66" s="77"/>
      <c r="BR66" s="77"/>
      <c r="BS66" s="77"/>
      <c r="BT66" s="77"/>
      <c r="BU66" s="77"/>
      <c r="BV66" s="77"/>
      <c r="BW66" s="77"/>
      <c r="BX66" s="579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58"/>
      <c r="C67" s="158"/>
      <c r="D67" s="165"/>
      <c r="E67" s="166"/>
      <c r="F67" s="167"/>
      <c r="G67" s="166"/>
      <c r="H67" s="166"/>
      <c r="I67" s="167"/>
      <c r="J67" s="236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8"/>
      <c r="AI67" s="239"/>
      <c r="AJ67" s="240"/>
      <c r="AK67" s="240"/>
      <c r="AL67" s="240"/>
      <c r="AM67" s="241"/>
      <c r="AN67" s="241"/>
      <c r="AO67" s="241"/>
      <c r="AP67" s="242"/>
      <c r="AQ67" s="243"/>
      <c r="AR67" s="244"/>
      <c r="AS67" s="244"/>
      <c r="AT67" s="245"/>
      <c r="AU67" s="246"/>
      <c r="AV67" s="247"/>
      <c r="AW67" s="247"/>
      <c r="AX67" s="247"/>
      <c r="AY67" s="247"/>
      <c r="AZ67" s="247"/>
      <c r="BA67" s="248"/>
      <c r="BB67" s="249"/>
      <c r="BC67" s="760"/>
      <c r="BD67" s="761"/>
      <c r="BE67" s="762"/>
      <c r="BF67" s="762"/>
      <c r="BG67" s="762"/>
      <c r="BH67" s="762"/>
      <c r="BI67" s="762"/>
      <c r="BJ67" s="762"/>
      <c r="BK67" s="763"/>
      <c r="BL67" s="280"/>
      <c r="BM67" s="281"/>
      <c r="BN67" s="281"/>
      <c r="BO67" s="282"/>
      <c r="BP67" s="580"/>
      <c r="BQ67" s="581"/>
      <c r="BR67" s="581"/>
      <c r="BS67" s="581"/>
      <c r="BT67" s="581"/>
      <c r="BU67" s="581"/>
      <c r="BV67" s="581"/>
      <c r="BW67" s="581"/>
      <c r="BX67" s="582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57"/>
      <c r="C68" s="158"/>
      <c r="D68" s="159">
        <v>3</v>
      </c>
      <c r="E68" s="160"/>
      <c r="F68" s="161"/>
      <c r="G68" s="160">
        <v>31</v>
      </c>
      <c r="H68" s="160"/>
      <c r="I68" s="161"/>
      <c r="J68" s="173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5"/>
      <c r="AI68" s="182">
        <v>100</v>
      </c>
      <c r="AJ68" s="183"/>
      <c r="AK68" s="183"/>
      <c r="AL68" s="183"/>
      <c r="AM68" s="184"/>
      <c r="AN68" s="184"/>
      <c r="AO68" s="184"/>
      <c r="AP68" s="185"/>
      <c r="AQ68" s="194" t="s">
        <v>30</v>
      </c>
      <c r="AR68" s="195"/>
      <c r="AS68" s="195"/>
      <c r="AT68" s="196"/>
      <c r="AU68" s="203">
        <v>50</v>
      </c>
      <c r="AV68" s="204"/>
      <c r="AW68" s="204"/>
      <c r="AX68" s="204"/>
      <c r="AY68" s="204"/>
      <c r="AZ68" s="204"/>
      <c r="BA68" s="205"/>
      <c r="BB68" s="206"/>
      <c r="BC68" s="751">
        <f>IF(AU68="","",ROUNDDOWN(AI68*AU68,0))</f>
        <v>5000</v>
      </c>
      <c r="BD68" s="752"/>
      <c r="BE68" s="753"/>
      <c r="BF68" s="753"/>
      <c r="BG68" s="753"/>
      <c r="BH68" s="753"/>
      <c r="BI68" s="753"/>
      <c r="BJ68" s="753"/>
      <c r="BK68" s="754"/>
      <c r="BL68" s="227" t="s">
        <v>57</v>
      </c>
      <c r="BM68" s="228"/>
      <c r="BN68" s="228"/>
      <c r="BO68" s="229"/>
      <c r="BP68" s="575"/>
      <c r="BQ68" s="576"/>
      <c r="BR68" s="576"/>
      <c r="BS68" s="576"/>
      <c r="BT68" s="576"/>
      <c r="BU68" s="576"/>
      <c r="BV68" s="576"/>
      <c r="BW68" s="576"/>
      <c r="BX68" s="577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58"/>
      <c r="C69" s="158"/>
      <c r="D69" s="162"/>
      <c r="E69" s="163"/>
      <c r="F69" s="164"/>
      <c r="G69" s="163"/>
      <c r="H69" s="163"/>
      <c r="I69" s="164"/>
      <c r="J69" s="176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8"/>
      <c r="AI69" s="186"/>
      <c r="AJ69" s="187"/>
      <c r="AK69" s="187"/>
      <c r="AL69" s="187"/>
      <c r="AM69" s="188"/>
      <c r="AN69" s="188"/>
      <c r="AO69" s="188"/>
      <c r="AP69" s="189"/>
      <c r="AQ69" s="197"/>
      <c r="AR69" s="198"/>
      <c r="AS69" s="198"/>
      <c r="AT69" s="199"/>
      <c r="AU69" s="207"/>
      <c r="AV69" s="208"/>
      <c r="AW69" s="208"/>
      <c r="AX69" s="208"/>
      <c r="AY69" s="208"/>
      <c r="AZ69" s="208"/>
      <c r="BA69" s="209"/>
      <c r="BB69" s="210"/>
      <c r="BC69" s="755"/>
      <c r="BD69" s="756"/>
      <c r="BE69" s="757"/>
      <c r="BF69" s="757"/>
      <c r="BG69" s="757"/>
      <c r="BH69" s="757"/>
      <c r="BI69" s="757"/>
      <c r="BJ69" s="757"/>
      <c r="BK69" s="758"/>
      <c r="BL69" s="230"/>
      <c r="BM69" s="231"/>
      <c r="BN69" s="231"/>
      <c r="BO69" s="232"/>
      <c r="BP69" s="578"/>
      <c r="BQ69" s="77"/>
      <c r="BR69" s="77"/>
      <c r="BS69" s="77"/>
      <c r="BT69" s="77"/>
      <c r="BU69" s="77"/>
      <c r="BV69" s="77"/>
      <c r="BW69" s="77"/>
      <c r="BX69" s="579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58"/>
      <c r="C70" s="158"/>
      <c r="D70" s="165"/>
      <c r="E70" s="166"/>
      <c r="F70" s="167"/>
      <c r="G70" s="166"/>
      <c r="H70" s="166"/>
      <c r="I70" s="167"/>
      <c r="J70" s="236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8"/>
      <c r="AI70" s="239"/>
      <c r="AJ70" s="240"/>
      <c r="AK70" s="240"/>
      <c r="AL70" s="240"/>
      <c r="AM70" s="241"/>
      <c r="AN70" s="241"/>
      <c r="AO70" s="241"/>
      <c r="AP70" s="242"/>
      <c r="AQ70" s="243"/>
      <c r="AR70" s="244"/>
      <c r="AS70" s="244"/>
      <c r="AT70" s="245"/>
      <c r="AU70" s="246"/>
      <c r="AV70" s="247"/>
      <c r="AW70" s="247"/>
      <c r="AX70" s="247"/>
      <c r="AY70" s="247"/>
      <c r="AZ70" s="247"/>
      <c r="BA70" s="248"/>
      <c r="BB70" s="249"/>
      <c r="BC70" s="760"/>
      <c r="BD70" s="761"/>
      <c r="BE70" s="762"/>
      <c r="BF70" s="762"/>
      <c r="BG70" s="762"/>
      <c r="BH70" s="762"/>
      <c r="BI70" s="762"/>
      <c r="BJ70" s="762"/>
      <c r="BK70" s="763"/>
      <c r="BL70" s="280"/>
      <c r="BM70" s="281"/>
      <c r="BN70" s="281"/>
      <c r="BO70" s="282"/>
      <c r="BP70" s="580"/>
      <c r="BQ70" s="581"/>
      <c r="BR70" s="581"/>
      <c r="BS70" s="581"/>
      <c r="BT70" s="581"/>
      <c r="BU70" s="581"/>
      <c r="BV70" s="581"/>
      <c r="BW70" s="581"/>
      <c r="BX70" s="582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57"/>
      <c r="C71" s="158"/>
      <c r="D71" s="159">
        <v>3</v>
      </c>
      <c r="E71" s="160"/>
      <c r="F71" s="161"/>
      <c r="G71" s="160">
        <v>31</v>
      </c>
      <c r="H71" s="160"/>
      <c r="I71" s="161"/>
      <c r="J71" s="173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5"/>
      <c r="AI71" s="182">
        <v>20</v>
      </c>
      <c r="AJ71" s="183"/>
      <c r="AK71" s="183"/>
      <c r="AL71" s="183"/>
      <c r="AM71" s="184"/>
      <c r="AN71" s="184"/>
      <c r="AO71" s="184"/>
      <c r="AP71" s="185"/>
      <c r="AQ71" s="194" t="s">
        <v>73</v>
      </c>
      <c r="AR71" s="195"/>
      <c r="AS71" s="195"/>
      <c r="AT71" s="196"/>
      <c r="AU71" s="203">
        <v>3000</v>
      </c>
      <c r="AV71" s="204"/>
      <c r="AW71" s="204"/>
      <c r="AX71" s="204"/>
      <c r="AY71" s="204"/>
      <c r="AZ71" s="204"/>
      <c r="BA71" s="205"/>
      <c r="BB71" s="206"/>
      <c r="BC71" s="751">
        <f>IF(AU71="","",ROUNDDOWN(AI71*AU71,0))</f>
        <v>60000</v>
      </c>
      <c r="BD71" s="752"/>
      <c r="BE71" s="753"/>
      <c r="BF71" s="753"/>
      <c r="BG71" s="753"/>
      <c r="BH71" s="753"/>
      <c r="BI71" s="753"/>
      <c r="BJ71" s="753"/>
      <c r="BK71" s="754"/>
      <c r="BL71" s="227" t="s">
        <v>68</v>
      </c>
      <c r="BM71" s="228"/>
      <c r="BN71" s="228"/>
      <c r="BO71" s="229"/>
      <c r="BP71" s="575"/>
      <c r="BQ71" s="576"/>
      <c r="BR71" s="576"/>
      <c r="BS71" s="576"/>
      <c r="BT71" s="576"/>
      <c r="BU71" s="576"/>
      <c r="BV71" s="576"/>
      <c r="BW71" s="576"/>
      <c r="BX71" s="577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58"/>
      <c r="C72" s="158"/>
      <c r="D72" s="162"/>
      <c r="E72" s="163"/>
      <c r="F72" s="164"/>
      <c r="G72" s="163"/>
      <c r="H72" s="163"/>
      <c r="I72" s="164"/>
      <c r="J72" s="176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8"/>
      <c r="AI72" s="186"/>
      <c r="AJ72" s="187"/>
      <c r="AK72" s="187"/>
      <c r="AL72" s="187"/>
      <c r="AM72" s="188"/>
      <c r="AN72" s="188"/>
      <c r="AO72" s="188"/>
      <c r="AP72" s="189"/>
      <c r="AQ72" s="197"/>
      <c r="AR72" s="198"/>
      <c r="AS72" s="198"/>
      <c r="AT72" s="199"/>
      <c r="AU72" s="207"/>
      <c r="AV72" s="208"/>
      <c r="AW72" s="208"/>
      <c r="AX72" s="208"/>
      <c r="AY72" s="208"/>
      <c r="AZ72" s="208"/>
      <c r="BA72" s="209"/>
      <c r="BB72" s="210"/>
      <c r="BC72" s="755"/>
      <c r="BD72" s="756"/>
      <c r="BE72" s="757"/>
      <c r="BF72" s="757"/>
      <c r="BG72" s="757"/>
      <c r="BH72" s="757"/>
      <c r="BI72" s="757"/>
      <c r="BJ72" s="757"/>
      <c r="BK72" s="758"/>
      <c r="BL72" s="230"/>
      <c r="BM72" s="231"/>
      <c r="BN72" s="231"/>
      <c r="BO72" s="232"/>
      <c r="BP72" s="578"/>
      <c r="BQ72" s="77"/>
      <c r="BR72" s="77"/>
      <c r="BS72" s="77"/>
      <c r="BT72" s="77"/>
      <c r="BU72" s="77"/>
      <c r="BV72" s="77"/>
      <c r="BW72" s="77"/>
      <c r="BX72" s="579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58"/>
      <c r="C73" s="158"/>
      <c r="D73" s="165"/>
      <c r="E73" s="166"/>
      <c r="F73" s="167"/>
      <c r="G73" s="166"/>
      <c r="H73" s="166"/>
      <c r="I73" s="167"/>
      <c r="J73" s="236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9"/>
      <c r="AJ73" s="240"/>
      <c r="AK73" s="240"/>
      <c r="AL73" s="240"/>
      <c r="AM73" s="241"/>
      <c r="AN73" s="241"/>
      <c r="AO73" s="241"/>
      <c r="AP73" s="242"/>
      <c r="AQ73" s="243"/>
      <c r="AR73" s="244"/>
      <c r="AS73" s="244"/>
      <c r="AT73" s="245"/>
      <c r="AU73" s="246"/>
      <c r="AV73" s="247"/>
      <c r="AW73" s="247"/>
      <c r="AX73" s="247"/>
      <c r="AY73" s="247"/>
      <c r="AZ73" s="247"/>
      <c r="BA73" s="248"/>
      <c r="BB73" s="249"/>
      <c r="BC73" s="760"/>
      <c r="BD73" s="761"/>
      <c r="BE73" s="762"/>
      <c r="BF73" s="762"/>
      <c r="BG73" s="762"/>
      <c r="BH73" s="762"/>
      <c r="BI73" s="762"/>
      <c r="BJ73" s="762"/>
      <c r="BK73" s="763"/>
      <c r="BL73" s="280"/>
      <c r="BM73" s="281"/>
      <c r="BN73" s="281"/>
      <c r="BO73" s="282"/>
      <c r="BP73" s="580"/>
      <c r="BQ73" s="581"/>
      <c r="BR73" s="581"/>
      <c r="BS73" s="581"/>
      <c r="BT73" s="581"/>
      <c r="BU73" s="581"/>
      <c r="BV73" s="581"/>
      <c r="BW73" s="581"/>
      <c r="BX73" s="582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57"/>
      <c r="C74" s="158"/>
      <c r="D74" s="159">
        <v>3</v>
      </c>
      <c r="E74" s="160"/>
      <c r="F74" s="161"/>
      <c r="G74" s="160">
        <v>31</v>
      </c>
      <c r="H74" s="160"/>
      <c r="I74" s="161"/>
      <c r="J74" s="173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5"/>
      <c r="AI74" s="182">
        <v>15.68</v>
      </c>
      <c r="AJ74" s="183"/>
      <c r="AK74" s="183"/>
      <c r="AL74" s="183"/>
      <c r="AM74" s="184"/>
      <c r="AN74" s="184"/>
      <c r="AO74" s="184"/>
      <c r="AP74" s="185"/>
      <c r="AQ74" s="194" t="s">
        <v>29</v>
      </c>
      <c r="AR74" s="195"/>
      <c r="AS74" s="195"/>
      <c r="AT74" s="196"/>
      <c r="AU74" s="203">
        <v>3.25</v>
      </c>
      <c r="AV74" s="204"/>
      <c r="AW74" s="204"/>
      <c r="AX74" s="204"/>
      <c r="AY74" s="204"/>
      <c r="AZ74" s="204"/>
      <c r="BA74" s="205"/>
      <c r="BB74" s="206"/>
      <c r="BC74" s="751">
        <f>IF(AU74="","",ROUNDDOWN(AI74*AU74,0))</f>
        <v>50</v>
      </c>
      <c r="BD74" s="752"/>
      <c r="BE74" s="753"/>
      <c r="BF74" s="753"/>
      <c r="BG74" s="753"/>
      <c r="BH74" s="753"/>
      <c r="BI74" s="753"/>
      <c r="BJ74" s="753"/>
      <c r="BK74" s="754"/>
      <c r="BL74" s="227" t="s">
        <v>69</v>
      </c>
      <c r="BM74" s="228"/>
      <c r="BN74" s="228"/>
      <c r="BO74" s="229"/>
      <c r="BP74" s="575"/>
      <c r="BQ74" s="576"/>
      <c r="BR74" s="576"/>
      <c r="BS74" s="576"/>
      <c r="BT74" s="576"/>
      <c r="BU74" s="576"/>
      <c r="BV74" s="576"/>
      <c r="BW74" s="576"/>
      <c r="BX74" s="577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58"/>
      <c r="C75" s="158"/>
      <c r="D75" s="162"/>
      <c r="E75" s="163"/>
      <c r="F75" s="164"/>
      <c r="G75" s="163"/>
      <c r="H75" s="163"/>
      <c r="I75" s="164"/>
      <c r="J75" s="176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8"/>
      <c r="AI75" s="186"/>
      <c r="AJ75" s="187"/>
      <c r="AK75" s="187"/>
      <c r="AL75" s="187"/>
      <c r="AM75" s="188"/>
      <c r="AN75" s="188"/>
      <c r="AO75" s="188"/>
      <c r="AP75" s="189"/>
      <c r="AQ75" s="197"/>
      <c r="AR75" s="198"/>
      <c r="AS75" s="198"/>
      <c r="AT75" s="199"/>
      <c r="AU75" s="207"/>
      <c r="AV75" s="208"/>
      <c r="AW75" s="208"/>
      <c r="AX75" s="208"/>
      <c r="AY75" s="208"/>
      <c r="AZ75" s="208"/>
      <c r="BA75" s="209"/>
      <c r="BB75" s="210"/>
      <c r="BC75" s="755"/>
      <c r="BD75" s="756"/>
      <c r="BE75" s="757"/>
      <c r="BF75" s="757"/>
      <c r="BG75" s="757"/>
      <c r="BH75" s="757"/>
      <c r="BI75" s="757"/>
      <c r="BJ75" s="757"/>
      <c r="BK75" s="758"/>
      <c r="BL75" s="230"/>
      <c r="BM75" s="231"/>
      <c r="BN75" s="231"/>
      <c r="BO75" s="232"/>
      <c r="BP75" s="578"/>
      <c r="BQ75" s="77"/>
      <c r="BR75" s="77"/>
      <c r="BS75" s="77"/>
      <c r="BT75" s="77"/>
      <c r="BU75" s="77"/>
      <c r="BV75" s="77"/>
      <c r="BW75" s="77"/>
      <c r="BX75" s="579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58"/>
      <c r="C76" s="158"/>
      <c r="D76" s="162"/>
      <c r="E76" s="163"/>
      <c r="F76" s="164"/>
      <c r="G76" s="163"/>
      <c r="H76" s="163"/>
      <c r="I76" s="164"/>
      <c r="J76" s="176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8"/>
      <c r="AI76" s="186"/>
      <c r="AJ76" s="187"/>
      <c r="AK76" s="187"/>
      <c r="AL76" s="187"/>
      <c r="AM76" s="188"/>
      <c r="AN76" s="188"/>
      <c r="AO76" s="188"/>
      <c r="AP76" s="189"/>
      <c r="AQ76" s="197"/>
      <c r="AR76" s="198"/>
      <c r="AS76" s="198"/>
      <c r="AT76" s="199"/>
      <c r="AU76" s="211"/>
      <c r="AV76" s="212"/>
      <c r="AW76" s="212"/>
      <c r="AX76" s="212"/>
      <c r="AY76" s="212"/>
      <c r="AZ76" s="212"/>
      <c r="BA76" s="213"/>
      <c r="BB76" s="214"/>
      <c r="BC76" s="722"/>
      <c r="BD76" s="723"/>
      <c r="BE76" s="724"/>
      <c r="BF76" s="724"/>
      <c r="BG76" s="724"/>
      <c r="BH76" s="724"/>
      <c r="BI76" s="724"/>
      <c r="BJ76" s="724"/>
      <c r="BK76" s="759"/>
      <c r="BL76" s="233"/>
      <c r="BM76" s="234"/>
      <c r="BN76" s="234"/>
      <c r="BO76" s="235"/>
      <c r="BP76" s="583"/>
      <c r="BQ76" s="584"/>
      <c r="BR76" s="584"/>
      <c r="BS76" s="584"/>
      <c r="BT76" s="584"/>
      <c r="BU76" s="584"/>
      <c r="BV76" s="584"/>
      <c r="BW76" s="584"/>
      <c r="BX76" s="585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48"/>
      <c r="AT77" s="48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6" t="s">
        <v>48</v>
      </c>
      <c r="E78" s="137"/>
      <c r="F78" s="137"/>
      <c r="G78" s="137"/>
      <c r="H78" s="137"/>
      <c r="I78" s="137"/>
      <c r="J78" s="140" t="s">
        <v>49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40" t="s">
        <v>50</v>
      </c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11"/>
      <c r="AU78" s="140" t="s">
        <v>26</v>
      </c>
      <c r="AV78" s="137"/>
      <c r="AW78" s="137"/>
      <c r="AX78" s="137"/>
      <c r="AY78" s="137"/>
      <c r="AZ78" s="137"/>
      <c r="BA78" s="137"/>
      <c r="BB78" s="137"/>
      <c r="BC78" s="253" t="s">
        <v>71</v>
      </c>
      <c r="BD78" s="254"/>
      <c r="BE78" s="254"/>
      <c r="BF78" s="254"/>
      <c r="BG78" s="254"/>
      <c r="BH78" s="254"/>
      <c r="BI78" s="254"/>
      <c r="BJ78" s="254"/>
      <c r="BK78" s="254"/>
      <c r="BL78" s="255"/>
      <c r="BM78" s="255"/>
      <c r="BN78" s="255"/>
      <c r="BO78" s="256"/>
      <c r="BP78" s="111"/>
      <c r="BQ78" s="89"/>
      <c r="BR78" s="89"/>
      <c r="BS78" s="89"/>
      <c r="BT78" s="89"/>
      <c r="BU78" s="89"/>
      <c r="BV78" s="89"/>
      <c r="BW78" s="89"/>
      <c r="BX78" s="90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41"/>
      <c r="AU79" s="139"/>
      <c r="AV79" s="139"/>
      <c r="AW79" s="139"/>
      <c r="AX79" s="139"/>
      <c r="AY79" s="139"/>
      <c r="AZ79" s="139"/>
      <c r="BA79" s="139"/>
      <c r="BB79" s="139"/>
      <c r="BC79" s="141"/>
      <c r="BD79" s="257"/>
      <c r="BE79" s="257"/>
      <c r="BF79" s="257"/>
      <c r="BG79" s="257"/>
      <c r="BH79" s="257"/>
      <c r="BI79" s="257"/>
      <c r="BJ79" s="257"/>
      <c r="BK79" s="257"/>
      <c r="BL79" s="258"/>
      <c r="BM79" s="258"/>
      <c r="BN79" s="258"/>
      <c r="BO79" s="259"/>
      <c r="BP79" s="85"/>
      <c r="BQ79" s="86"/>
      <c r="BR79" s="86"/>
      <c r="BS79" s="86"/>
      <c r="BT79" s="86"/>
      <c r="BU79" s="86"/>
      <c r="BV79" s="86"/>
      <c r="BW79" s="86"/>
      <c r="BX79" s="87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5" t="s">
        <v>56</v>
      </c>
      <c r="E80" s="566"/>
      <c r="F80" s="566"/>
      <c r="G80" s="128"/>
      <c r="H80" s="128"/>
      <c r="I80" s="128"/>
      <c r="J80" s="567" t="s">
        <v>63</v>
      </c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568" t="s">
        <v>62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7"/>
      <c r="AI80" s="688">
        <f>IF(FT26=0,"",SUMIF($BL$41:$BL$76,FL26,$BC$41:$BC$76))</f>
        <v>4753</v>
      </c>
      <c r="AJ80" s="688"/>
      <c r="AK80" s="688"/>
      <c r="AL80" s="688"/>
      <c r="AM80" s="689"/>
      <c r="AN80" s="689"/>
      <c r="AO80" s="689"/>
      <c r="AP80" s="689"/>
      <c r="AQ80" s="747"/>
      <c r="AR80" s="747"/>
      <c r="AS80" s="747"/>
      <c r="AT80" s="747"/>
      <c r="AU80" s="691">
        <f>IF(AI80="","",ROUNDDOWN(AI80*FP26,0))</f>
        <v>475</v>
      </c>
      <c r="AV80" s="691"/>
      <c r="AW80" s="691"/>
      <c r="AX80" s="691"/>
      <c r="AY80" s="691"/>
      <c r="AZ80" s="691"/>
      <c r="BA80" s="692"/>
      <c r="BB80" s="692"/>
      <c r="BC80" s="748">
        <f>AI80+AU80</f>
        <v>5228</v>
      </c>
      <c r="BD80" s="749"/>
      <c r="BE80" s="750"/>
      <c r="BF80" s="750"/>
      <c r="BG80" s="750"/>
      <c r="BH80" s="750"/>
      <c r="BI80" s="750"/>
      <c r="BJ80" s="750"/>
      <c r="BK80" s="750"/>
      <c r="BL80" s="720"/>
      <c r="BM80" s="720"/>
      <c r="BN80" s="720"/>
      <c r="BO80" s="721"/>
      <c r="BP80" s="88"/>
      <c r="BQ80" s="89"/>
      <c r="BR80" s="89"/>
      <c r="BS80" s="89"/>
      <c r="BT80" s="89"/>
      <c r="BU80" s="89"/>
      <c r="BV80" s="89"/>
      <c r="BW80" s="89"/>
      <c r="BX80" s="90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44"/>
      <c r="E81" s="545"/>
      <c r="F81" s="545"/>
      <c r="G81" s="102"/>
      <c r="H81" s="102"/>
      <c r="I81" s="102"/>
      <c r="J81" s="93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9"/>
      <c r="AI81" s="670"/>
      <c r="AJ81" s="670"/>
      <c r="AK81" s="670"/>
      <c r="AL81" s="670"/>
      <c r="AM81" s="671"/>
      <c r="AN81" s="671"/>
      <c r="AO81" s="671"/>
      <c r="AP81" s="671"/>
      <c r="AQ81" s="727"/>
      <c r="AR81" s="727"/>
      <c r="AS81" s="727"/>
      <c r="AT81" s="727"/>
      <c r="AU81" s="693"/>
      <c r="AV81" s="693"/>
      <c r="AW81" s="693"/>
      <c r="AX81" s="693"/>
      <c r="AY81" s="693"/>
      <c r="AZ81" s="693"/>
      <c r="BA81" s="694"/>
      <c r="BB81" s="694"/>
      <c r="BC81" s="741"/>
      <c r="BD81" s="742"/>
      <c r="BE81" s="743"/>
      <c r="BF81" s="743"/>
      <c r="BG81" s="743"/>
      <c r="BH81" s="743"/>
      <c r="BI81" s="743"/>
      <c r="BJ81" s="743"/>
      <c r="BK81" s="743"/>
      <c r="BL81" s="744"/>
      <c r="BM81" s="744"/>
      <c r="BN81" s="744"/>
      <c r="BO81" s="745"/>
      <c r="BP81" s="112"/>
      <c r="BQ81" s="113"/>
      <c r="BR81" s="113"/>
      <c r="BS81" s="113"/>
      <c r="BT81" s="113"/>
      <c r="BU81" s="113"/>
      <c r="BV81" s="113"/>
      <c r="BW81" s="113"/>
      <c r="BX81" s="114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44" t="s">
        <v>58</v>
      </c>
      <c r="E82" s="545"/>
      <c r="F82" s="545"/>
      <c r="G82" s="102"/>
      <c r="H82" s="102"/>
      <c r="I82" s="102"/>
      <c r="J82" s="548" t="s">
        <v>64</v>
      </c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549" t="s">
        <v>62</v>
      </c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7"/>
      <c r="AI82" s="670">
        <f>IF(FT28=0,"",SUMIF($BL$41:$BL$76,FL28,$BC$41:$BC$76))</f>
        <v>5000</v>
      </c>
      <c r="AJ82" s="670"/>
      <c r="AK82" s="670"/>
      <c r="AL82" s="670"/>
      <c r="AM82" s="671"/>
      <c r="AN82" s="671"/>
      <c r="AO82" s="671"/>
      <c r="AP82" s="671"/>
      <c r="AQ82" s="727"/>
      <c r="AR82" s="727"/>
      <c r="AS82" s="727"/>
      <c r="AT82" s="727"/>
      <c r="AU82" s="676">
        <f>IF(AI82="","",ROUNDDOWN(AI82*FP28,0))</f>
        <v>400</v>
      </c>
      <c r="AV82" s="676"/>
      <c r="AW82" s="676"/>
      <c r="AX82" s="676"/>
      <c r="AY82" s="676"/>
      <c r="AZ82" s="676"/>
      <c r="BA82" s="677"/>
      <c r="BB82" s="677"/>
      <c r="BC82" s="733">
        <f>AI82+AU82</f>
        <v>5400</v>
      </c>
      <c r="BD82" s="734"/>
      <c r="BE82" s="735"/>
      <c r="BF82" s="735"/>
      <c r="BG82" s="735"/>
      <c r="BH82" s="735"/>
      <c r="BI82" s="735"/>
      <c r="BJ82" s="735"/>
      <c r="BK82" s="735"/>
      <c r="BL82" s="736"/>
      <c r="BM82" s="736"/>
      <c r="BN82" s="736"/>
      <c r="BO82" s="737"/>
      <c r="BP82" s="82"/>
      <c r="BQ82" s="83"/>
      <c r="BR82" s="83"/>
      <c r="BS82" s="83"/>
      <c r="BT82" s="83"/>
      <c r="BU82" s="83"/>
      <c r="BV82" s="83"/>
      <c r="BW82" s="83"/>
      <c r="BX82" s="84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61"/>
      <c r="E83" s="562"/>
      <c r="F83" s="562"/>
      <c r="G83" s="122"/>
      <c r="H83" s="122"/>
      <c r="I83" s="122"/>
      <c r="J83" s="144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7"/>
      <c r="AI83" s="673"/>
      <c r="AJ83" s="673"/>
      <c r="AK83" s="673"/>
      <c r="AL83" s="673"/>
      <c r="AM83" s="674"/>
      <c r="AN83" s="674"/>
      <c r="AO83" s="674"/>
      <c r="AP83" s="674"/>
      <c r="AQ83" s="746"/>
      <c r="AR83" s="746"/>
      <c r="AS83" s="746"/>
      <c r="AT83" s="746"/>
      <c r="AU83" s="676"/>
      <c r="AV83" s="676"/>
      <c r="AW83" s="676"/>
      <c r="AX83" s="676"/>
      <c r="AY83" s="676"/>
      <c r="AZ83" s="676"/>
      <c r="BA83" s="677"/>
      <c r="BB83" s="677"/>
      <c r="BC83" s="741"/>
      <c r="BD83" s="742"/>
      <c r="BE83" s="743"/>
      <c r="BF83" s="743"/>
      <c r="BG83" s="743"/>
      <c r="BH83" s="743"/>
      <c r="BI83" s="743"/>
      <c r="BJ83" s="743"/>
      <c r="BK83" s="743"/>
      <c r="BL83" s="744"/>
      <c r="BM83" s="744"/>
      <c r="BN83" s="744"/>
      <c r="BO83" s="745"/>
      <c r="BP83" s="112"/>
      <c r="BQ83" s="113"/>
      <c r="BR83" s="113"/>
      <c r="BS83" s="113"/>
      <c r="BT83" s="113"/>
      <c r="BU83" s="113"/>
      <c r="BV83" s="113"/>
      <c r="BW83" s="113"/>
      <c r="BX83" s="114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44" t="s">
        <v>60</v>
      </c>
      <c r="E84" s="545"/>
      <c r="F84" s="545"/>
      <c r="G84" s="102"/>
      <c r="H84" s="102"/>
      <c r="I84" s="102"/>
      <c r="J84" s="548" t="s">
        <v>65</v>
      </c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549" t="s">
        <v>62</v>
      </c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7"/>
      <c r="AI84" s="670">
        <f>IF(FT32=0,"",SUMIF($BL$41:$BL$76,FL32,$BC$41:$BC$76))</f>
        <v>60000</v>
      </c>
      <c r="AJ84" s="670"/>
      <c r="AK84" s="670"/>
      <c r="AL84" s="670"/>
      <c r="AM84" s="671"/>
      <c r="AN84" s="671"/>
      <c r="AO84" s="671"/>
      <c r="AP84" s="671"/>
      <c r="AQ84" s="727"/>
      <c r="AR84" s="727"/>
      <c r="AS84" s="727"/>
      <c r="AT84" s="727"/>
      <c r="AU84" s="729"/>
      <c r="AV84" s="729"/>
      <c r="AW84" s="729"/>
      <c r="AX84" s="729"/>
      <c r="AY84" s="729"/>
      <c r="AZ84" s="729"/>
      <c r="BA84" s="730"/>
      <c r="BB84" s="730"/>
      <c r="BC84" s="733">
        <f t="shared" ref="BC84" si="2">AI84+AU84</f>
        <v>60000</v>
      </c>
      <c r="BD84" s="734"/>
      <c r="BE84" s="735"/>
      <c r="BF84" s="735"/>
      <c r="BG84" s="735"/>
      <c r="BH84" s="735"/>
      <c r="BI84" s="735"/>
      <c r="BJ84" s="735"/>
      <c r="BK84" s="735"/>
      <c r="BL84" s="736"/>
      <c r="BM84" s="736"/>
      <c r="BN84" s="736"/>
      <c r="BO84" s="737"/>
      <c r="BP84" s="82"/>
      <c r="BQ84" s="83"/>
      <c r="BR84" s="83"/>
      <c r="BS84" s="83"/>
      <c r="BT84" s="83"/>
      <c r="BU84" s="83"/>
      <c r="BV84" s="83"/>
      <c r="BW84" s="83"/>
      <c r="BX84" s="84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44"/>
      <c r="E85" s="545"/>
      <c r="F85" s="545"/>
      <c r="G85" s="102"/>
      <c r="H85" s="102"/>
      <c r="I85" s="102"/>
      <c r="J85" s="144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7"/>
      <c r="AI85" s="670"/>
      <c r="AJ85" s="670"/>
      <c r="AK85" s="670"/>
      <c r="AL85" s="670"/>
      <c r="AM85" s="671"/>
      <c r="AN85" s="671"/>
      <c r="AO85" s="671"/>
      <c r="AP85" s="671"/>
      <c r="AQ85" s="727"/>
      <c r="AR85" s="727"/>
      <c r="AS85" s="727"/>
      <c r="AT85" s="727"/>
      <c r="AU85" s="729"/>
      <c r="AV85" s="729"/>
      <c r="AW85" s="729"/>
      <c r="AX85" s="729"/>
      <c r="AY85" s="729"/>
      <c r="AZ85" s="729"/>
      <c r="BA85" s="730"/>
      <c r="BB85" s="730"/>
      <c r="BC85" s="741"/>
      <c r="BD85" s="742"/>
      <c r="BE85" s="743"/>
      <c r="BF85" s="743"/>
      <c r="BG85" s="743"/>
      <c r="BH85" s="743"/>
      <c r="BI85" s="743"/>
      <c r="BJ85" s="743"/>
      <c r="BK85" s="743"/>
      <c r="BL85" s="744"/>
      <c r="BM85" s="744"/>
      <c r="BN85" s="744"/>
      <c r="BO85" s="745"/>
      <c r="BP85" s="112"/>
      <c r="BQ85" s="113"/>
      <c r="BR85" s="113"/>
      <c r="BS85" s="113"/>
      <c r="BT85" s="113"/>
      <c r="BU85" s="113"/>
      <c r="BV85" s="113"/>
      <c r="BW85" s="113"/>
      <c r="BX85" s="114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44" t="s">
        <v>61</v>
      </c>
      <c r="E86" s="545"/>
      <c r="F86" s="545"/>
      <c r="G86" s="102"/>
      <c r="H86" s="102"/>
      <c r="I86" s="102"/>
      <c r="J86" s="548" t="s">
        <v>66</v>
      </c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549" t="s">
        <v>62</v>
      </c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7"/>
      <c r="AI86" s="670">
        <f>IF(FT34=0,"",SUMIF($BL$41:$BL$76,FL34,$BC$41:$BC$76))</f>
        <v>50</v>
      </c>
      <c r="AJ86" s="670"/>
      <c r="AK86" s="670"/>
      <c r="AL86" s="670"/>
      <c r="AM86" s="671"/>
      <c r="AN86" s="671"/>
      <c r="AO86" s="671"/>
      <c r="AP86" s="671"/>
      <c r="AQ86" s="727"/>
      <c r="AR86" s="727"/>
      <c r="AS86" s="727"/>
      <c r="AT86" s="727"/>
      <c r="AU86" s="729"/>
      <c r="AV86" s="729"/>
      <c r="AW86" s="729"/>
      <c r="AX86" s="729"/>
      <c r="AY86" s="729"/>
      <c r="AZ86" s="729"/>
      <c r="BA86" s="730"/>
      <c r="BB86" s="730"/>
      <c r="BC86" s="733">
        <f t="shared" ref="BC86" si="3">AI86+AU86</f>
        <v>50</v>
      </c>
      <c r="BD86" s="734"/>
      <c r="BE86" s="735"/>
      <c r="BF86" s="735"/>
      <c r="BG86" s="735"/>
      <c r="BH86" s="735"/>
      <c r="BI86" s="735"/>
      <c r="BJ86" s="735"/>
      <c r="BK86" s="735"/>
      <c r="BL86" s="736"/>
      <c r="BM86" s="736"/>
      <c r="BN86" s="736"/>
      <c r="BO86" s="737"/>
      <c r="BP86" s="82"/>
      <c r="BQ86" s="83"/>
      <c r="BR86" s="83"/>
      <c r="BS86" s="83"/>
      <c r="BT86" s="83"/>
      <c r="BU86" s="83"/>
      <c r="BV86" s="83"/>
      <c r="BW86" s="83"/>
      <c r="BX86" s="84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6"/>
      <c r="E87" s="547"/>
      <c r="F87" s="547"/>
      <c r="G87" s="110"/>
      <c r="H87" s="110"/>
      <c r="I87" s="110"/>
      <c r="J87" s="148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1"/>
      <c r="AI87" s="714"/>
      <c r="AJ87" s="714"/>
      <c r="AK87" s="714"/>
      <c r="AL87" s="714"/>
      <c r="AM87" s="715"/>
      <c r="AN87" s="715"/>
      <c r="AO87" s="715"/>
      <c r="AP87" s="715"/>
      <c r="AQ87" s="728"/>
      <c r="AR87" s="728"/>
      <c r="AS87" s="728"/>
      <c r="AT87" s="728"/>
      <c r="AU87" s="731"/>
      <c r="AV87" s="731"/>
      <c r="AW87" s="731"/>
      <c r="AX87" s="731"/>
      <c r="AY87" s="731"/>
      <c r="AZ87" s="731"/>
      <c r="BA87" s="732"/>
      <c r="BB87" s="732"/>
      <c r="BC87" s="738"/>
      <c r="BD87" s="739"/>
      <c r="BE87" s="740"/>
      <c r="BF87" s="740"/>
      <c r="BG87" s="740"/>
      <c r="BH87" s="740"/>
      <c r="BI87" s="740"/>
      <c r="BJ87" s="740"/>
      <c r="BK87" s="740"/>
      <c r="BL87" s="725"/>
      <c r="BM87" s="725"/>
      <c r="BN87" s="725"/>
      <c r="BO87" s="726"/>
      <c r="BP87" s="85"/>
      <c r="BQ87" s="86"/>
      <c r="BR87" s="86"/>
      <c r="BS87" s="86"/>
      <c r="BT87" s="86"/>
      <c r="BU87" s="86"/>
      <c r="BV87" s="86"/>
      <c r="BW87" s="86"/>
      <c r="BX87" s="87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6" t="s">
        <v>67</v>
      </c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717">
        <f>SUM(BC80:BK87)</f>
        <v>70678</v>
      </c>
      <c r="BD88" s="718"/>
      <c r="BE88" s="719"/>
      <c r="BF88" s="719"/>
      <c r="BG88" s="719"/>
      <c r="BH88" s="719"/>
      <c r="BI88" s="719"/>
      <c r="BJ88" s="719"/>
      <c r="BK88" s="719"/>
      <c r="BL88" s="720"/>
      <c r="BM88" s="720"/>
      <c r="BN88" s="720"/>
      <c r="BO88" s="721"/>
      <c r="BP88" s="88"/>
      <c r="BQ88" s="89"/>
      <c r="BR88" s="89"/>
      <c r="BS88" s="89"/>
      <c r="BT88" s="89"/>
      <c r="BU88" s="89"/>
      <c r="BV88" s="89"/>
      <c r="BW88" s="89"/>
      <c r="BX88" s="90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251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722"/>
      <c r="BD89" s="723"/>
      <c r="BE89" s="724"/>
      <c r="BF89" s="724"/>
      <c r="BG89" s="724"/>
      <c r="BH89" s="724"/>
      <c r="BI89" s="724"/>
      <c r="BJ89" s="724"/>
      <c r="BK89" s="724"/>
      <c r="BL89" s="725"/>
      <c r="BM89" s="725"/>
      <c r="BN89" s="725"/>
      <c r="BO89" s="726"/>
      <c r="BP89" s="85"/>
      <c r="BQ89" s="86"/>
      <c r="BR89" s="86"/>
      <c r="BS89" s="86"/>
      <c r="BT89" s="86"/>
      <c r="BU89" s="86"/>
      <c r="BV89" s="86"/>
      <c r="BW89" s="86"/>
      <c r="BX89" s="87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115"/>
      <c r="E90" s="115"/>
      <c r="F90" s="115"/>
      <c r="G90" s="115"/>
      <c r="H90" s="115"/>
      <c r="I90" s="11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118"/>
      <c r="E91" s="119"/>
      <c r="F91" s="117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119"/>
      <c r="E92" s="119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117" t="s">
        <v>59</v>
      </c>
      <c r="E93" s="117"/>
      <c r="F93" s="117"/>
      <c r="G93" s="117"/>
      <c r="H93" s="117"/>
      <c r="I93" s="117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117"/>
      <c r="E94" s="117"/>
      <c r="F94" s="117"/>
      <c r="G94" s="117"/>
      <c r="H94" s="117"/>
      <c r="I94" s="117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118" t="s">
        <v>54</v>
      </c>
      <c r="E95" s="119"/>
      <c r="F95" s="117" t="s">
        <v>51</v>
      </c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119"/>
      <c r="E96" s="119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118" t="s">
        <v>54</v>
      </c>
      <c r="E97" s="119"/>
      <c r="F97" s="117" t="s">
        <v>52</v>
      </c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119"/>
      <c r="E98" s="119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15"/>
      <c r="E99" s="116"/>
      <c r="F99" s="117" t="s">
        <v>53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80"/>
      <c r="BZ101" s="81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6">
    <mergeCell ref="FE8:FL9"/>
    <mergeCell ref="FM8:FS8"/>
    <mergeCell ref="FU8:FV8"/>
    <mergeCell ref="D9:AH11"/>
    <mergeCell ref="FE11:FL12"/>
    <mergeCell ref="FM11:FP11"/>
    <mergeCell ref="D12:J13"/>
    <mergeCell ref="L12:Y13"/>
    <mergeCell ref="Z12:AA13"/>
    <mergeCell ref="AB12:AF13"/>
    <mergeCell ref="AQ12:AW13"/>
    <mergeCell ref="AZ12:BA13"/>
    <mergeCell ref="BB12:BD13"/>
    <mergeCell ref="BE12:BE13"/>
    <mergeCell ref="BF12:BI13"/>
    <mergeCell ref="BU6:BW7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FP14:FX14"/>
    <mergeCell ref="D16:J17"/>
    <mergeCell ref="L16:AK17"/>
    <mergeCell ref="AZ16:BB17"/>
    <mergeCell ref="BC16:BK17"/>
    <mergeCell ref="BL16:BN17"/>
    <mergeCell ref="BO16:BW17"/>
    <mergeCell ref="FP16:FX16"/>
    <mergeCell ref="FP18:FX18"/>
    <mergeCell ref="AZ14:BW15"/>
    <mergeCell ref="AQ20:AW21"/>
    <mergeCell ref="D22:Z23"/>
    <mergeCell ref="AQ22:BH22"/>
    <mergeCell ref="BI22:BW22"/>
    <mergeCell ref="FE22:FK23"/>
    <mergeCell ref="FK16:FO17"/>
    <mergeCell ref="AQ18:AW19"/>
    <mergeCell ref="AZ18:BW19"/>
    <mergeCell ref="FK18:FO19"/>
    <mergeCell ref="FL22:FO23"/>
    <mergeCell ref="FE14:FJ19"/>
    <mergeCell ref="FK14:FO15"/>
    <mergeCell ref="AZ20:BU21"/>
    <mergeCell ref="BV20:BW21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E26:G27"/>
    <mergeCell ref="H26:J27"/>
    <mergeCell ref="AB27:AC27"/>
    <mergeCell ref="AD27:AE27"/>
    <mergeCell ref="AF27:AG27"/>
    <mergeCell ref="FT26:FW27"/>
    <mergeCell ref="L27:Q27"/>
    <mergeCell ref="R27:S27"/>
    <mergeCell ref="T27:U27"/>
    <mergeCell ref="V27:W27"/>
    <mergeCell ref="X27:Y27"/>
    <mergeCell ref="Z27:AA27"/>
    <mergeCell ref="AF25:AG26"/>
    <mergeCell ref="AH25:AI26"/>
    <mergeCell ref="AJ25:AK26"/>
    <mergeCell ref="BE25:BK26"/>
    <mergeCell ref="BL25:BW26"/>
    <mergeCell ref="BI27:BL29"/>
    <mergeCell ref="BM27:BS29"/>
    <mergeCell ref="AH28:AI29"/>
    <mergeCell ref="AJ28:AK29"/>
    <mergeCell ref="FT28:FW29"/>
    <mergeCell ref="AH27:AI27"/>
    <mergeCell ref="AJ27:AK27"/>
    <mergeCell ref="FT32:FW33"/>
    <mergeCell ref="AQ33:BA35"/>
    <mergeCell ref="FT34:FW35"/>
    <mergeCell ref="L31:Q32"/>
    <mergeCell ref="R31:S32"/>
    <mergeCell ref="T30:U30"/>
    <mergeCell ref="X28:Y29"/>
    <mergeCell ref="Z28:AA29"/>
    <mergeCell ref="AB28:AC29"/>
    <mergeCell ref="AD28:AE29"/>
    <mergeCell ref="AF28:AG29"/>
    <mergeCell ref="AQ27:BA29"/>
    <mergeCell ref="BC27:BH29"/>
    <mergeCell ref="FT30:FW31"/>
    <mergeCell ref="AB30:AC30"/>
    <mergeCell ref="AD30:AE30"/>
    <mergeCell ref="AF30:AG30"/>
    <mergeCell ref="AH30:AI30"/>
    <mergeCell ref="AJ30:AK30"/>
    <mergeCell ref="AQ30:BA32"/>
    <mergeCell ref="BC30:BK32"/>
    <mergeCell ref="BM30:BN32"/>
    <mergeCell ref="BO30:BW32"/>
    <mergeCell ref="FL30:FO31"/>
    <mergeCell ref="D35:K36"/>
    <mergeCell ref="L35:N36"/>
    <mergeCell ref="O35:Q36"/>
    <mergeCell ref="R35:T36"/>
    <mergeCell ref="U35:W36"/>
    <mergeCell ref="T31:U32"/>
    <mergeCell ref="V31:W32"/>
    <mergeCell ref="X31:Y32"/>
    <mergeCell ref="Z31:AA32"/>
    <mergeCell ref="FP30:FS31"/>
    <mergeCell ref="D29:K30"/>
    <mergeCell ref="L30:Q30"/>
    <mergeCell ref="R30:S30"/>
    <mergeCell ref="D37:M38"/>
    <mergeCell ref="AJ31:AK32"/>
    <mergeCell ref="FL32:FO33"/>
    <mergeCell ref="FP32:FS33"/>
    <mergeCell ref="AB31:AC32"/>
    <mergeCell ref="AD31:AE32"/>
    <mergeCell ref="AF31:AG32"/>
    <mergeCell ref="AH31:AI32"/>
    <mergeCell ref="BC33:BW35"/>
    <mergeCell ref="FL34:FO35"/>
    <mergeCell ref="FP34:FS35"/>
    <mergeCell ref="FE26:FK35"/>
    <mergeCell ref="FL26:FO27"/>
    <mergeCell ref="FP26:FS27"/>
    <mergeCell ref="FL28:FO29"/>
    <mergeCell ref="FP28:FS29"/>
    <mergeCell ref="V30:W30"/>
    <mergeCell ref="X30:Y30"/>
    <mergeCell ref="Z30:AA30"/>
    <mergeCell ref="BT27:BW29"/>
    <mergeCell ref="L28:Q29"/>
    <mergeCell ref="R28:S29"/>
    <mergeCell ref="T28:U29"/>
    <mergeCell ref="V28:W29"/>
    <mergeCell ref="BL41:BO43"/>
    <mergeCell ref="BP41:BX43"/>
    <mergeCell ref="CD41:CP42"/>
    <mergeCell ref="CQ41:CZ42"/>
    <mergeCell ref="CD43:CP44"/>
    <mergeCell ref="CQ43:CZ44"/>
    <mergeCell ref="BL39:BO40"/>
    <mergeCell ref="BP39:BX40"/>
    <mergeCell ref="AU44:BB46"/>
    <mergeCell ref="BC44:BK46"/>
    <mergeCell ref="BL44:BO46"/>
    <mergeCell ref="BP44:BX46"/>
    <mergeCell ref="CD45:CP46"/>
    <mergeCell ref="CQ45:CZ46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B44:C46"/>
    <mergeCell ref="D44:F46"/>
    <mergeCell ref="G44:I46"/>
    <mergeCell ref="J44:AH46"/>
    <mergeCell ref="AI44:AP46"/>
    <mergeCell ref="AQ44:AT46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P53:BX55"/>
    <mergeCell ref="B56:C58"/>
    <mergeCell ref="D56:F58"/>
    <mergeCell ref="G56:I58"/>
    <mergeCell ref="J56:AH58"/>
    <mergeCell ref="AI56:AP58"/>
    <mergeCell ref="AQ56:AT58"/>
    <mergeCell ref="AU56:BB58"/>
    <mergeCell ref="BC56:BK58"/>
    <mergeCell ref="BL56:BO58"/>
    <mergeCell ref="BP56:BX58"/>
    <mergeCell ref="B53:C55"/>
    <mergeCell ref="D53:F55"/>
    <mergeCell ref="G53:I55"/>
    <mergeCell ref="J53:AH55"/>
    <mergeCell ref="AI53:AP55"/>
    <mergeCell ref="AQ53:AT55"/>
    <mergeCell ref="AU53:BB55"/>
    <mergeCell ref="BC53:BK55"/>
    <mergeCell ref="BL53:BO55"/>
    <mergeCell ref="BP59:BX61"/>
    <mergeCell ref="B62:C64"/>
    <mergeCell ref="D62:F64"/>
    <mergeCell ref="G62:I64"/>
    <mergeCell ref="J62:AH64"/>
    <mergeCell ref="AI62:AP64"/>
    <mergeCell ref="AQ62:AT64"/>
    <mergeCell ref="AU62:BB64"/>
    <mergeCell ref="BC62:BK64"/>
    <mergeCell ref="BL62:BO64"/>
    <mergeCell ref="BP62:BX64"/>
    <mergeCell ref="B59:C61"/>
    <mergeCell ref="D59:F61"/>
    <mergeCell ref="G59:I61"/>
    <mergeCell ref="J59:AH61"/>
    <mergeCell ref="AI59:AP61"/>
    <mergeCell ref="AQ59:AT61"/>
    <mergeCell ref="AU59:BB61"/>
    <mergeCell ref="BC59:BK61"/>
    <mergeCell ref="BL59:BO61"/>
    <mergeCell ref="BP65:BX67"/>
    <mergeCell ref="B68:C70"/>
    <mergeCell ref="D68:F70"/>
    <mergeCell ref="G68:I70"/>
    <mergeCell ref="J68:AH70"/>
    <mergeCell ref="AI68:AP70"/>
    <mergeCell ref="AQ68:AT70"/>
    <mergeCell ref="AU68:BB70"/>
    <mergeCell ref="BC68:BK70"/>
    <mergeCell ref="BL68:BO70"/>
    <mergeCell ref="BP68:BX70"/>
    <mergeCell ref="B65:C67"/>
    <mergeCell ref="D65:F67"/>
    <mergeCell ref="G65:I67"/>
    <mergeCell ref="J65:AH67"/>
    <mergeCell ref="AI65:AP67"/>
    <mergeCell ref="AQ65:AT67"/>
    <mergeCell ref="AU65:BB67"/>
    <mergeCell ref="BC65:BK67"/>
    <mergeCell ref="BL65:BO67"/>
    <mergeCell ref="BP71:BX73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BP74:BX76"/>
    <mergeCell ref="B71:C73"/>
    <mergeCell ref="D71:F73"/>
    <mergeCell ref="G71:I73"/>
    <mergeCell ref="J71:AH73"/>
    <mergeCell ref="AI71:AP73"/>
    <mergeCell ref="AQ71:AT73"/>
    <mergeCell ref="AU71:BB73"/>
    <mergeCell ref="BC71:BK73"/>
    <mergeCell ref="BL71:BO73"/>
    <mergeCell ref="D78:I79"/>
    <mergeCell ref="J78:AH79"/>
    <mergeCell ref="AI78:AT79"/>
    <mergeCell ref="AU78:BB79"/>
    <mergeCell ref="BC78:BO79"/>
    <mergeCell ref="BP78:BX79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D84:I85"/>
    <mergeCell ref="J84:V85"/>
    <mergeCell ref="W84:AH85"/>
    <mergeCell ref="AI84:AT85"/>
    <mergeCell ref="AU84:BB85"/>
    <mergeCell ref="BC84:BO85"/>
    <mergeCell ref="D99:E100"/>
    <mergeCell ref="F99:AT100"/>
    <mergeCell ref="BY101:BZ101"/>
    <mergeCell ref="D95:E96"/>
    <mergeCell ref="F95:AT96"/>
    <mergeCell ref="D97:E98"/>
    <mergeCell ref="F97:AT98"/>
    <mergeCell ref="D93:I94"/>
    <mergeCell ref="AI88:BB89"/>
    <mergeCell ref="BC88:BO89"/>
    <mergeCell ref="BP88:BX89"/>
    <mergeCell ref="D90:I90"/>
    <mergeCell ref="D91:E92"/>
    <mergeCell ref="F91:AT92"/>
  </mergeCells>
  <phoneticPr fontId="2"/>
  <dataValidations count="4">
    <dataValidation type="list" allowBlank="1" showInputMessage="1" showErrorMessage="1" sqref="BC30:BK32" xr:uid="{223D8D61-6517-47AF-996E-FDE3940E5268}">
      <formula1>"普通,当座"</formula1>
    </dataValidation>
    <dataValidation type="list" allowBlank="1" showInputMessage="1" showErrorMessage="1" sqref="BT27:BW29" xr:uid="{2766CF54-D802-4DFE-820D-DE392BB6D8FA}">
      <formula1>"本店,支店,営業部,出張所"</formula1>
    </dataValidation>
    <dataValidation type="list" allowBlank="1" showInputMessage="1" showErrorMessage="1" sqref="BI27:BL29" xr:uid="{5C30BD98-5B06-42EE-A983-183510E49097}">
      <formula1>"銀行,信用金庫,信用組合,労働金庫,農協"</formula1>
    </dataValidation>
    <dataValidation type="list" allowBlank="1" showInputMessage="1" showErrorMessage="1" sqref="BL41:BO76" xr:uid="{9CB38C09-0EB6-450E-9330-D5E56D34A8C1}">
      <formula1>"※1,※2,※3,※4"</formula1>
    </dataValidation>
  </dataValidations>
  <pageMargins left="0" right="0" top="0.196850393700787" bottom="0" header="0.31496062992126" footer="0.31496062992126"/>
  <pageSetup paperSize="9" scale="7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資材・物品用（数式あり）</vt:lpstr>
      <vt:lpstr>【記入例】- 資材・物品用（数式あり）</vt:lpstr>
      <vt:lpstr>資材・物品用（数式なし）</vt:lpstr>
      <vt:lpstr>【記入例】- 資材・物品用（数式なし）</vt:lpstr>
      <vt:lpstr>'【記入例】- 資材・物品用（数式あり）'!Print_Area</vt:lpstr>
      <vt:lpstr>'【記入例】- 資材・物品用（数式なし）'!Print_Area</vt:lpstr>
      <vt:lpstr>'資材・物品用（数式あり）'!Print_Area</vt:lpstr>
      <vt:lpstr>'資材・物品用（数式なし）'!Print_Area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未菜美 野口</cp:lastModifiedBy>
  <cp:lastPrinted>2026-05-07T02:06:44Z</cp:lastPrinted>
  <dcterms:created xsi:type="dcterms:W3CDTF">2019-10-15T23:32:19Z</dcterms:created>
  <dcterms:modified xsi:type="dcterms:W3CDTF">2026-05-07T02:07:52Z</dcterms:modified>
</cp:coreProperties>
</file>